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anexa 1" sheetId="1" r:id="rId1"/>
  </sheets>
  <definedNames/>
  <calcPr fullCalcOnLoad="1"/>
</workbook>
</file>

<file path=xl/sharedStrings.xml><?xml version="1.0" encoding="utf-8"?>
<sst xmlns="http://schemas.openxmlformats.org/spreadsheetml/2006/main" count="341" uniqueCount="91">
  <si>
    <t xml:space="preserve">       Ordonator principal de credite,</t>
  </si>
  <si>
    <t>CONSILIUL LOCAL SECTOR 6</t>
  </si>
  <si>
    <t>ANEXA 1</t>
  </si>
  <si>
    <t>mii lei</t>
  </si>
  <si>
    <t>Nr.
crt.</t>
  </si>
  <si>
    <t>U/M</t>
  </si>
  <si>
    <t>Cantitate</t>
  </si>
  <si>
    <t>I.</t>
  </si>
  <si>
    <t>b.</t>
  </si>
  <si>
    <t>c.</t>
  </si>
  <si>
    <t>d.</t>
  </si>
  <si>
    <t>e.</t>
  </si>
  <si>
    <t>a.</t>
  </si>
  <si>
    <t xml:space="preserve">TOTAL, din care:                       </t>
  </si>
  <si>
    <t>A.</t>
  </si>
  <si>
    <t>B.</t>
  </si>
  <si>
    <t>C.</t>
  </si>
  <si>
    <t>III.</t>
  </si>
  <si>
    <t>II</t>
  </si>
  <si>
    <t>Explicații</t>
  </si>
  <si>
    <t>Preț  Unitar</t>
  </si>
  <si>
    <t>Lucrări în continuare</t>
  </si>
  <si>
    <t>Lucrări noi</t>
  </si>
  <si>
    <t>Alte cheltuieli de investiții</t>
  </si>
  <si>
    <t>CAPITOLUL 51.02  AUTORITĂȚI PUBLICE</t>
  </si>
  <si>
    <t>PRIMĂRIE</t>
  </si>
  <si>
    <t>Lucrări   în   continuare</t>
  </si>
  <si>
    <t>Alte cheltuieli de investiții, din care:</t>
  </si>
  <si>
    <t>Achiziții imobile</t>
  </si>
  <si>
    <t>Dotări independente</t>
  </si>
  <si>
    <t>Cheltuieli pentru elaborarea studiilor de prefezabilitate, a studiilor de fezabilitate, proiectelor și altor studii aferente obiectivelor de investiții</t>
  </si>
  <si>
    <t>Cheltuieli de expertiză, proiectare și de execuție privind consolidările și intervențiile pentru prevenirea sau înlăturarea efectelor produse de actiuni accidentale și calamități, precum și cheltuielile legate de realizarea acestor investiții</t>
  </si>
  <si>
    <t>Lucrări de foraj, cartarea terenului, fotogrammetrie, determinări seismologice, consultanță, asistență tehnică și alte cheltuieli asimilate investițiilor</t>
  </si>
  <si>
    <t>CAPITOLUL 65.02  ÎNVĂȚĂMÂNT</t>
  </si>
  <si>
    <t>Primărie</t>
  </si>
  <si>
    <t>CAPITOLUL 70.02  LOCUINȚE, SERVICII ȘI DEZVOLTARE PUBLICĂ</t>
  </si>
  <si>
    <t>Platformă digitală interoperabilă pentru proiectul ”Primărie fără hârtie și implicarea cetățenilor în Planificarea Strategică a Sectorului 6”</t>
  </si>
  <si>
    <t xml:space="preserve">              CIPRIAN CIUCU</t>
  </si>
  <si>
    <t>Servicii de audit, informare si publicitate aferente proiectului Modernizarea Unitatii de Invatamant „Scoala Profesionala Speciala pentru Deficiente de Auz - Sfanta Maria”, Cod SMIS 124718</t>
  </si>
  <si>
    <t>Servicii de audit, informare si publicitate aferente proiectului Modernizarea Unitatii de Invatamant „Scoala Gimnaziala Nr. 164”, Cod SMIS 124703</t>
  </si>
  <si>
    <t>Servicii de audit, informare si publicitate aferente proiectului Modernizarea Unitatii de Invatamant „Colegiul Tehnic Gheorghe Asachi”, Cod SMIS 124845</t>
  </si>
  <si>
    <t>Servicii de audit, informare si publicitate aferente proiectului Modernizarea Unitatii de Invatamant „Colegiul Tehnic Petru Maior” Cod SMIS 124720</t>
  </si>
  <si>
    <t>ADMINISTRATIA SCOLILOR</t>
  </si>
  <si>
    <t>CAPITOLUL 68.02 - ASIGURARI SI ASISTENTA SOCIALA</t>
  </si>
  <si>
    <t>Lucrari in continuare</t>
  </si>
  <si>
    <t>Lucrari noi</t>
  </si>
  <si>
    <t>Alte cheltuieli de investitii</t>
  </si>
  <si>
    <t>Lucrari   in   continuare</t>
  </si>
  <si>
    <t>Alte cheltuieli de investitii, din care:</t>
  </si>
  <si>
    <t>Achizitii imobile</t>
  </si>
  <si>
    <t>Dotari independente</t>
  </si>
  <si>
    <t>buc</t>
  </si>
  <si>
    <t>Cheltuieli pentru elaborarea studiilor de prefezabilitate, a studiilor de fezabilitate, proiectelor si altor studii aferente obiectivelor de investitii</t>
  </si>
  <si>
    <t>CAPITOLUL 68.02.11 CRESE</t>
  </si>
  <si>
    <t>Constructie Cresa Ingerasii</t>
  </si>
  <si>
    <t>Dotari Cresa Ingerasii</t>
  </si>
  <si>
    <t>Director Executiv,</t>
  </si>
  <si>
    <t>BOGDAN CIOCIRLAN</t>
  </si>
  <si>
    <t>IV.</t>
  </si>
  <si>
    <t xml:space="preserve">Modernizarea unitatii de invatamant Colegiul Tehnic " Gheorghe Asachi " </t>
  </si>
  <si>
    <t>Modernizarea unitatii de invatamant Colegiul Economic " Costin C Kiritescu "</t>
  </si>
  <si>
    <t>Modernizarea unitatii de invatamant Scoala Gimnaziala " Calinic de la Cernica" (fosta Scoala Gimnaziala nr.164)</t>
  </si>
  <si>
    <t>Modernizarea unitatii de invatamant Colegiul Tehnic " Petru Maior "</t>
  </si>
  <si>
    <t>Modernizarea unitatii de invatamant Scoala Profesionala Speciala pentru Deficienti de Auz " Sfanta Maria"</t>
  </si>
  <si>
    <t>Modernizarea unitatii de invatamant Scoala Gimnaziala Speciala " Constantin Paunescu "</t>
  </si>
  <si>
    <t>Reabilitare termică a imobilelor multietajate Sector 6, inclusiv consultanță și cote isc</t>
  </si>
  <si>
    <t>Consultanță financiară, juridică si tehnica privind implementarea programului ELENA</t>
  </si>
  <si>
    <t>Servicii de audit, informare si publicitate aferente proiectului Modernizarea Unitatii de Invatamant „Colegiul Economic Costin C. Kiritescu”, Cod SMIS 124846</t>
  </si>
  <si>
    <t>Nebulizator UV SMIS 146042</t>
  </si>
  <si>
    <t>Carucior pentru curatenie, tratat antibacterian SMIS 146042</t>
  </si>
  <si>
    <t>Masina profesionala de spalat mopuri si lavete SMIS 146042</t>
  </si>
  <si>
    <t>Lampi UV SMIS 146042</t>
  </si>
  <si>
    <t>Echipament de spalat / aspirat paviment SMIS 146042</t>
  </si>
  <si>
    <t>Dulap ( cabina) de igienizare cu ozon SMIS 146042</t>
  </si>
  <si>
    <t>LISTA OBIECTIVELOR DE INVESTIȚII 
FINANȚATE DIN FONDURI NERAMBURSABILE PENTRU ANUL 2022</t>
  </si>
  <si>
    <t>Servicii de audit, informare si publicitate aferente proiectului Modernizarea Unitatii de Invatamant „Scoala Gimnaziala Speciala Constantin Paunescu”, Cod SMIS 124717</t>
  </si>
  <si>
    <t>I</t>
  </si>
  <si>
    <t>Trimestrul I</t>
  </si>
  <si>
    <t>Trimestrul II</t>
  </si>
  <si>
    <t>Trimestrul III</t>
  </si>
  <si>
    <t>Trimestrul IV</t>
  </si>
  <si>
    <t>Credit de Angajament</t>
  </si>
  <si>
    <t>Credit Bugetar</t>
  </si>
  <si>
    <t>Dezvoltare infrastructura IT pentru proiectul " Primaria fara Hartie II - Digitalizarea D.G.A.S.P.C. Sector 6"</t>
  </si>
  <si>
    <t>CA/CB</t>
  </si>
  <si>
    <t xml:space="preserve">TOTAL </t>
  </si>
  <si>
    <t>PLATI LA 31.12.2021</t>
  </si>
  <si>
    <t>Licente software de tip editare documente tip pdf si tip imagine SMIS 155741</t>
  </si>
  <si>
    <t>Tablete SMIS 155741</t>
  </si>
  <si>
    <t>Scannere profesionale SMIS 155741</t>
  </si>
  <si>
    <t>Buget 2022</t>
  </si>
</sst>
</file>

<file path=xl/styles.xml><?xml version="1.0" encoding="utf-8"?>
<styleSheet xmlns="http://schemas.openxmlformats.org/spreadsheetml/2006/main">
  <numFmts count="55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0.000"/>
    <numFmt numFmtId="192" formatCode="0.0000"/>
    <numFmt numFmtId="193" formatCode="#,##0.000"/>
    <numFmt numFmtId="194" formatCode="#,##0.0000"/>
    <numFmt numFmtId="195" formatCode="#,##0.0"/>
    <numFmt numFmtId="196" formatCode="00000"/>
    <numFmt numFmtId="197" formatCode="0.000%"/>
    <numFmt numFmtId="198" formatCode="_-* #,##0\ _L_E_I_-;\-* #,##0\ _L_E_I_-;_-* &quot;-&quot;\ _L_E_I_-;_-@_-"/>
    <numFmt numFmtId="199" formatCode="_-* #,##0.00\ _L_E_I_-;\-* #,##0.00\ _L_E_I_-;_-* &quot;-&quot;??\ _L_E_I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.##0"/>
    <numFmt numFmtId="207" formatCode="#.##0\ &quot;lei&quot;"/>
    <numFmt numFmtId="208" formatCode="&quot;£&quot;#.##0.00;[Red]\-&quot;£&quot;#.##0.00"/>
    <numFmt numFmtId="209" formatCode="0;[Red]0"/>
    <numFmt numFmtId="210" formatCode="#,##0.0000000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3" fontId="45" fillId="0" borderId="10" xfId="0" applyNumberFormat="1" applyFont="1" applyFill="1" applyBorder="1" applyAlignment="1">
      <alignment horizontal="right" vertical="top" wrapText="1"/>
    </xf>
    <xf numFmtId="0" fontId="45" fillId="0" borderId="10" xfId="0" applyFont="1" applyFill="1" applyBorder="1" applyAlignment="1">
      <alignment horizontal="center" vertical="top" wrapText="1"/>
    </xf>
    <xf numFmtId="49" fontId="45" fillId="0" borderId="10" xfId="0" applyNumberFormat="1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right" vertical="top" wrapText="1"/>
    </xf>
    <xf numFmtId="0" fontId="46" fillId="0" borderId="10" xfId="0" applyFont="1" applyFill="1" applyBorder="1" applyAlignment="1">
      <alignment horizontal="center" vertical="top" wrapText="1"/>
    </xf>
    <xf numFmtId="4" fontId="46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 wrapText="1"/>
    </xf>
    <xf numFmtId="3" fontId="46" fillId="0" borderId="10" xfId="0" applyNumberFormat="1" applyFont="1" applyFill="1" applyBorder="1" applyAlignment="1">
      <alignment vertical="top" wrapText="1"/>
    </xf>
    <xf numFmtId="0" fontId="46" fillId="0" borderId="0" xfId="0" applyFont="1" applyFill="1" applyAlignment="1">
      <alignment vertical="top" wrapText="1"/>
    </xf>
    <xf numFmtId="3" fontId="45" fillId="0" borderId="0" xfId="0" applyNumberFormat="1" applyFont="1" applyFill="1" applyAlignment="1">
      <alignment vertical="top" wrapText="1"/>
    </xf>
    <xf numFmtId="3" fontId="46" fillId="0" borderId="0" xfId="0" applyNumberFormat="1" applyFont="1" applyFill="1" applyBorder="1" applyAlignment="1">
      <alignment vertical="top" wrapText="1"/>
    </xf>
    <xf numFmtId="0" fontId="45" fillId="0" borderId="0" xfId="0" applyFont="1" applyFill="1" applyAlignment="1">
      <alignment horizontal="center" vertical="top" wrapText="1"/>
    </xf>
    <xf numFmtId="0" fontId="46" fillId="0" borderId="0" xfId="0" applyFont="1" applyFill="1" applyBorder="1" applyAlignment="1">
      <alignment vertical="top" wrapText="1"/>
    </xf>
    <xf numFmtId="0" fontId="46" fillId="0" borderId="0" xfId="0" applyFont="1" applyFill="1" applyBorder="1" applyAlignment="1">
      <alignment horizontal="center" vertical="top" wrapText="1"/>
    </xf>
    <xf numFmtId="49" fontId="46" fillId="0" borderId="0" xfId="0" applyNumberFormat="1" applyFont="1" applyFill="1" applyBorder="1" applyAlignment="1">
      <alignment vertical="top" wrapText="1"/>
    </xf>
    <xf numFmtId="3" fontId="46" fillId="0" borderId="0" xfId="0" applyNumberFormat="1" applyFont="1" applyFill="1" applyBorder="1" applyAlignment="1">
      <alignment horizontal="right" vertical="top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top" wrapText="1"/>
    </xf>
    <xf numFmtId="4" fontId="45" fillId="0" borderId="10" xfId="0" applyNumberFormat="1" applyFont="1" applyFill="1" applyBorder="1" applyAlignment="1">
      <alignment horizontal="right" vertical="top" wrapText="1"/>
    </xf>
    <xf numFmtId="49" fontId="46" fillId="0" borderId="10" xfId="0" applyNumberFormat="1" applyFont="1" applyFill="1" applyBorder="1" applyAlignment="1">
      <alignment vertical="top" wrapText="1"/>
    </xf>
    <xf numFmtId="4" fontId="48" fillId="0" borderId="10" xfId="0" applyNumberFormat="1" applyFont="1" applyFill="1" applyBorder="1" applyAlignment="1">
      <alignment vertical="top" wrapText="1"/>
    </xf>
    <xf numFmtId="0" fontId="49" fillId="0" borderId="0" xfId="0" applyFont="1" applyFill="1" applyAlignment="1">
      <alignment vertical="top" wrapText="1"/>
    </xf>
    <xf numFmtId="0" fontId="46" fillId="0" borderId="0" xfId="0" applyFont="1" applyFill="1" applyAlignment="1">
      <alignment horizontal="center" vertical="top" wrapText="1"/>
    </xf>
    <xf numFmtId="49" fontId="46" fillId="0" borderId="0" xfId="0" applyNumberFormat="1" applyFont="1" applyFill="1" applyAlignment="1">
      <alignment vertical="top" wrapText="1"/>
    </xf>
    <xf numFmtId="3" fontId="46" fillId="0" borderId="0" xfId="0" applyNumberFormat="1" applyFont="1" applyFill="1" applyAlignment="1">
      <alignment vertical="top" wrapText="1"/>
    </xf>
    <xf numFmtId="4" fontId="50" fillId="0" borderId="0" xfId="0" applyNumberFormat="1" applyFont="1" applyFill="1" applyAlignment="1">
      <alignment horizontal="left" vertical="top" wrapText="1"/>
    </xf>
    <xf numFmtId="4" fontId="45" fillId="0" borderId="10" xfId="0" applyNumberFormat="1" applyFont="1" applyFill="1" applyBorder="1" applyAlignment="1">
      <alignment vertical="top" wrapText="1"/>
    </xf>
    <xf numFmtId="3" fontId="45" fillId="0" borderId="10" xfId="0" applyNumberFormat="1" applyFont="1" applyFill="1" applyBorder="1" applyAlignment="1">
      <alignment vertical="top" wrapText="1"/>
    </xf>
    <xf numFmtId="4" fontId="46" fillId="0" borderId="10" xfId="0" applyNumberFormat="1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vertical="center" wrapText="1"/>
    </xf>
    <xf numFmtId="49" fontId="48" fillId="0" borderId="11" xfId="0" applyNumberFormat="1" applyFont="1" applyFill="1" applyBorder="1" applyAlignment="1">
      <alignment vertical="center" wrapText="1"/>
    </xf>
    <xf numFmtId="3" fontId="45" fillId="0" borderId="10" xfId="0" applyNumberFormat="1" applyFont="1" applyFill="1" applyBorder="1" applyAlignment="1" quotePrefix="1">
      <alignment vertical="top" wrapText="1"/>
    </xf>
    <xf numFmtId="49" fontId="46" fillId="0" borderId="10" xfId="0" applyNumberFormat="1" applyFont="1" applyFill="1" applyBorder="1" applyAlignment="1">
      <alignment horizontal="left" vertical="center" wrapText="1"/>
    </xf>
    <xf numFmtId="4" fontId="48" fillId="0" borderId="10" xfId="0" applyNumberFormat="1" applyFont="1" applyFill="1" applyBorder="1" applyAlignment="1">
      <alignment horizontal="center" vertical="top" wrapText="1"/>
    </xf>
    <xf numFmtId="4" fontId="49" fillId="0" borderId="10" xfId="0" applyNumberFormat="1" applyFont="1" applyFill="1" applyBorder="1" applyAlignment="1">
      <alignment horizontal="center" vertical="top" wrapText="1"/>
    </xf>
    <xf numFmtId="4" fontId="49" fillId="0" borderId="10" xfId="0" applyNumberFormat="1" applyFont="1" applyFill="1" applyBorder="1" applyAlignment="1">
      <alignment vertical="top" wrapText="1"/>
    </xf>
    <xf numFmtId="4" fontId="45" fillId="0" borderId="12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49" fontId="46" fillId="0" borderId="11" xfId="0" applyNumberFormat="1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 wrapText="1"/>
    </xf>
    <xf numFmtId="3" fontId="45" fillId="0" borderId="10" xfId="0" applyNumberFormat="1" applyFont="1" applyFill="1" applyBorder="1" applyAlignment="1">
      <alignment horizontal="right" vertical="center" wrapText="1"/>
    </xf>
    <xf numFmtId="49" fontId="45" fillId="0" borderId="10" xfId="0" applyNumberFormat="1" applyFont="1" applyFill="1" applyBorder="1" applyAlignment="1">
      <alignment horizontal="lef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center" vertical="top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left" vertical="center" wrapText="1"/>
    </xf>
    <xf numFmtId="49" fontId="45" fillId="0" borderId="11" xfId="0" applyNumberFormat="1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9" fontId="48" fillId="0" borderId="13" xfId="0" applyNumberFormat="1" applyFont="1" applyFill="1" applyBorder="1" applyAlignment="1">
      <alignment horizontal="left" vertical="center" wrapText="1"/>
    </xf>
    <xf numFmtId="49" fontId="48" fillId="0" borderId="11" xfId="0" applyNumberFormat="1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4" fontId="46" fillId="0" borderId="13" xfId="0" applyNumberFormat="1" applyFont="1" applyFill="1" applyBorder="1" applyAlignment="1">
      <alignment horizontal="left" vertical="center" wrapText="1"/>
    </xf>
    <xf numFmtId="4" fontId="46" fillId="0" borderId="11" xfId="0" applyNumberFormat="1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left" vertical="center" wrapText="1"/>
    </xf>
    <xf numFmtId="49" fontId="46" fillId="0" borderId="13" xfId="0" applyNumberFormat="1" applyFont="1" applyFill="1" applyBorder="1" applyAlignment="1">
      <alignment horizontal="left" vertical="center" wrapText="1"/>
    </xf>
    <xf numFmtId="49" fontId="46" fillId="0" borderId="11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4"/>
  <sheetViews>
    <sheetView tabSelected="1" zoomScale="90" zoomScaleNormal="90" zoomScaleSheetLayoutView="100" zoomScalePageLayoutView="0" workbookViewId="0" topLeftCell="A1">
      <selection activeCell="R10" sqref="R10"/>
    </sheetView>
  </sheetViews>
  <sheetFormatPr defaultColWidth="9.140625" defaultRowHeight="12.75"/>
  <cols>
    <col min="1" max="1" width="6.57421875" style="26" customWidth="1"/>
    <col min="2" max="2" width="102.00390625" style="27" customWidth="1"/>
    <col min="3" max="3" width="8.00390625" style="27" customWidth="1"/>
    <col min="4" max="4" width="12.421875" style="27" hidden="1" customWidth="1"/>
    <col min="5" max="5" width="6.28125" style="9" customWidth="1"/>
    <col min="6" max="6" width="9.28125" style="9" customWidth="1"/>
    <col min="7" max="7" width="9.57421875" style="9" bestFit="1" customWidth="1"/>
    <col min="8" max="8" width="11.57421875" style="9" customWidth="1"/>
    <col min="9" max="9" width="10.28125" style="28" customWidth="1"/>
    <col min="10" max="10" width="10.421875" style="9" hidden="1" customWidth="1"/>
    <col min="11" max="11" width="10.8515625" style="9" hidden="1" customWidth="1"/>
    <col min="12" max="12" width="11.57421875" style="9" hidden="1" customWidth="1"/>
    <col min="13" max="16" width="11.28125" style="9" hidden="1" customWidth="1"/>
    <col min="17" max="16384" width="9.140625" style="9" customWidth="1"/>
  </cols>
  <sheetData>
    <row r="1" spans="1:9" ht="15">
      <c r="A1" s="52" t="s">
        <v>1</v>
      </c>
      <c r="B1" s="52"/>
      <c r="C1" s="42"/>
      <c r="D1" s="42"/>
      <c r="I1" s="10" t="s">
        <v>2</v>
      </c>
    </row>
    <row r="2" spans="1:9" ht="15">
      <c r="A2" s="12"/>
      <c r="B2" s="42"/>
      <c r="C2" s="42"/>
      <c r="D2" s="42"/>
      <c r="I2" s="10"/>
    </row>
    <row r="3" spans="1:9" ht="15">
      <c r="A3" s="53"/>
      <c r="B3" s="53"/>
      <c r="C3" s="43"/>
      <c r="D3" s="43"/>
      <c r="E3" s="13"/>
      <c r="F3" s="13"/>
      <c r="G3" s="13"/>
      <c r="H3" s="13"/>
      <c r="I3" s="11"/>
    </row>
    <row r="4" spans="1:9" ht="18.75" customHeight="1">
      <c r="A4" s="54" t="s">
        <v>74</v>
      </c>
      <c r="B4" s="54"/>
      <c r="C4" s="54"/>
      <c r="D4" s="54"/>
      <c r="E4" s="54"/>
      <c r="F4" s="54"/>
      <c r="G4" s="54"/>
      <c r="H4" s="54"/>
      <c r="I4" s="54"/>
    </row>
    <row r="5" spans="1:9" ht="18.75" customHeight="1">
      <c r="A5" s="54"/>
      <c r="B5" s="54"/>
      <c r="C5" s="54"/>
      <c r="D5" s="54"/>
      <c r="E5" s="54"/>
      <c r="F5" s="54"/>
      <c r="G5" s="54"/>
      <c r="H5" s="54"/>
      <c r="I5" s="54"/>
    </row>
    <row r="6" spans="1:9" ht="15">
      <c r="A6" s="14"/>
      <c r="B6" s="15"/>
      <c r="C6" s="15"/>
      <c r="D6" s="15"/>
      <c r="E6" s="13"/>
      <c r="F6" s="13"/>
      <c r="G6" s="13"/>
      <c r="H6" s="13"/>
      <c r="I6" s="16" t="s">
        <v>3</v>
      </c>
    </row>
    <row r="7" spans="1:9" ht="15.75">
      <c r="A7" s="45" t="s">
        <v>76</v>
      </c>
      <c r="B7" s="46" t="s">
        <v>81</v>
      </c>
      <c r="C7" s="15"/>
      <c r="D7" s="15"/>
      <c r="E7" s="13"/>
      <c r="F7" s="13"/>
      <c r="G7" s="13"/>
      <c r="H7" s="13"/>
      <c r="I7" s="16"/>
    </row>
    <row r="8" spans="1:9" ht="15.75">
      <c r="A8" s="45" t="s">
        <v>18</v>
      </c>
      <c r="B8" s="46" t="s">
        <v>82</v>
      </c>
      <c r="C8" s="15"/>
      <c r="D8" s="15"/>
      <c r="E8" s="13"/>
      <c r="F8" s="13"/>
      <c r="G8" s="13"/>
      <c r="H8" s="13"/>
      <c r="I8" s="16"/>
    </row>
    <row r="9" spans="1:9" ht="15.75" thickBot="1">
      <c r="A9" s="14"/>
      <c r="B9" s="15"/>
      <c r="C9" s="15"/>
      <c r="D9" s="15"/>
      <c r="E9" s="13"/>
      <c r="F9" s="13"/>
      <c r="G9" s="13"/>
      <c r="H9" s="13"/>
      <c r="I9" s="16"/>
    </row>
    <row r="10" spans="1:16" ht="34.5" customHeight="1" thickBot="1">
      <c r="A10" s="17" t="s">
        <v>4</v>
      </c>
      <c r="B10" s="18" t="s">
        <v>19</v>
      </c>
      <c r="C10" s="18" t="s">
        <v>84</v>
      </c>
      <c r="D10" s="41" t="s">
        <v>85</v>
      </c>
      <c r="E10" s="17" t="s">
        <v>5</v>
      </c>
      <c r="F10" s="17" t="s">
        <v>6</v>
      </c>
      <c r="G10" s="19" t="s">
        <v>20</v>
      </c>
      <c r="H10" s="50" t="s">
        <v>86</v>
      </c>
      <c r="I10" s="50" t="s">
        <v>90</v>
      </c>
      <c r="J10" s="20" t="s">
        <v>77</v>
      </c>
      <c r="K10" s="20" t="s">
        <v>78</v>
      </c>
      <c r="L10" s="20" t="s">
        <v>79</v>
      </c>
      <c r="M10" s="20" t="s">
        <v>80</v>
      </c>
      <c r="N10" s="20">
        <v>2023</v>
      </c>
      <c r="O10" s="20">
        <v>2024</v>
      </c>
      <c r="P10" s="20">
        <v>2025</v>
      </c>
    </row>
    <row r="11" spans="1:16" ht="15">
      <c r="A11" s="63"/>
      <c r="B11" s="57" t="s">
        <v>13</v>
      </c>
      <c r="C11" s="37" t="s">
        <v>76</v>
      </c>
      <c r="D11" s="49">
        <f>I11+O11+P11+N11+H11</f>
        <v>137719</v>
      </c>
      <c r="E11" s="4"/>
      <c r="F11" s="5"/>
      <c r="G11" s="21"/>
      <c r="H11" s="21"/>
      <c r="I11" s="47">
        <f>SUM(J11:M11)</f>
        <v>137719</v>
      </c>
      <c r="J11" s="1">
        <f aca="true" t="shared" si="0" ref="J11:M12">J13+J15+J17</f>
        <v>1278</v>
      </c>
      <c r="K11" s="1">
        <f t="shared" si="0"/>
        <v>107061</v>
      </c>
      <c r="L11" s="1">
        <f t="shared" si="0"/>
        <v>23774</v>
      </c>
      <c r="M11" s="1">
        <f t="shared" si="0"/>
        <v>5606</v>
      </c>
      <c r="N11" s="1"/>
      <c r="O11" s="1"/>
      <c r="P11" s="1"/>
    </row>
    <row r="12" spans="1:16" ht="15">
      <c r="A12" s="64"/>
      <c r="B12" s="58"/>
      <c r="C12" s="44" t="s">
        <v>18</v>
      </c>
      <c r="D12" s="49">
        <f aca="true" t="shared" si="1" ref="D12:D81">I12+O12+P12+N12+H12</f>
        <v>83719</v>
      </c>
      <c r="E12" s="4"/>
      <c r="F12" s="5"/>
      <c r="G12" s="21"/>
      <c r="H12" s="21"/>
      <c r="I12" s="47">
        <f aca="true" t="shared" si="2" ref="I12:I81">SUM(J12:M12)</f>
        <v>83719</v>
      </c>
      <c r="J12" s="1">
        <f t="shared" si="0"/>
        <v>1278</v>
      </c>
      <c r="K12" s="1">
        <f t="shared" si="0"/>
        <v>21600</v>
      </c>
      <c r="L12" s="1">
        <f t="shared" si="0"/>
        <v>60235</v>
      </c>
      <c r="M12" s="1">
        <f t="shared" si="0"/>
        <v>606</v>
      </c>
      <c r="N12" s="1"/>
      <c r="O12" s="1"/>
      <c r="P12" s="1"/>
    </row>
    <row r="13" spans="1:16" ht="15">
      <c r="A13" s="55" t="s">
        <v>14</v>
      </c>
      <c r="B13" s="57" t="s">
        <v>21</v>
      </c>
      <c r="C13" s="37" t="s">
        <v>76</v>
      </c>
      <c r="D13" s="49">
        <f t="shared" si="1"/>
        <v>104215</v>
      </c>
      <c r="E13" s="4"/>
      <c r="F13" s="5"/>
      <c r="G13" s="22"/>
      <c r="H13" s="22"/>
      <c r="I13" s="47">
        <f t="shared" si="2"/>
        <v>104215</v>
      </c>
      <c r="J13" s="1">
        <f aca="true" t="shared" si="3" ref="J13:M14">J26+J87+J138+J168</f>
        <v>760</v>
      </c>
      <c r="K13" s="1">
        <f t="shared" si="3"/>
        <v>86282</v>
      </c>
      <c r="L13" s="1">
        <f t="shared" si="3"/>
        <v>12173</v>
      </c>
      <c r="M13" s="1">
        <f t="shared" si="3"/>
        <v>5000</v>
      </c>
      <c r="N13" s="1"/>
      <c r="O13" s="1"/>
      <c r="P13" s="1"/>
    </row>
    <row r="14" spans="1:16" ht="15">
      <c r="A14" s="56"/>
      <c r="B14" s="58"/>
      <c r="C14" s="44" t="s">
        <v>18</v>
      </c>
      <c r="D14" s="49">
        <f t="shared" si="1"/>
        <v>50215</v>
      </c>
      <c r="E14" s="4"/>
      <c r="F14" s="5"/>
      <c r="G14" s="22"/>
      <c r="H14" s="22"/>
      <c r="I14" s="47">
        <f t="shared" si="2"/>
        <v>50215</v>
      </c>
      <c r="J14" s="1">
        <f t="shared" si="3"/>
        <v>760</v>
      </c>
      <c r="K14" s="1">
        <f t="shared" si="3"/>
        <v>821</v>
      </c>
      <c r="L14" s="1">
        <f t="shared" si="3"/>
        <v>48634</v>
      </c>
      <c r="M14" s="1">
        <f t="shared" si="3"/>
        <v>0</v>
      </c>
      <c r="N14" s="1"/>
      <c r="O14" s="1"/>
      <c r="P14" s="1"/>
    </row>
    <row r="15" spans="1:16" ht="15.75" customHeight="1">
      <c r="A15" s="55" t="s">
        <v>15</v>
      </c>
      <c r="B15" s="57" t="s">
        <v>22</v>
      </c>
      <c r="C15" s="37" t="s">
        <v>76</v>
      </c>
      <c r="D15" s="49">
        <f t="shared" si="1"/>
        <v>9938</v>
      </c>
      <c r="E15" s="4"/>
      <c r="F15" s="5"/>
      <c r="G15" s="6"/>
      <c r="H15" s="6"/>
      <c r="I15" s="47">
        <f t="shared" si="2"/>
        <v>9938</v>
      </c>
      <c r="J15" s="1">
        <f aca="true" t="shared" si="4" ref="J15:M16">J44+J91+J140+J174</f>
        <v>0</v>
      </c>
      <c r="K15" s="1">
        <f t="shared" si="4"/>
        <v>488</v>
      </c>
      <c r="L15" s="1">
        <f t="shared" si="4"/>
        <v>9450</v>
      </c>
      <c r="M15" s="1">
        <f t="shared" si="4"/>
        <v>0</v>
      </c>
      <c r="N15" s="1"/>
      <c r="O15" s="1"/>
      <c r="P15" s="1"/>
    </row>
    <row r="16" spans="1:16" ht="15.75" customHeight="1">
      <c r="A16" s="56"/>
      <c r="B16" s="58"/>
      <c r="C16" s="44" t="s">
        <v>18</v>
      </c>
      <c r="D16" s="49">
        <f t="shared" si="1"/>
        <v>9938</v>
      </c>
      <c r="E16" s="4"/>
      <c r="F16" s="5"/>
      <c r="G16" s="6"/>
      <c r="H16" s="6"/>
      <c r="I16" s="47">
        <f t="shared" si="2"/>
        <v>9938</v>
      </c>
      <c r="J16" s="1">
        <f t="shared" si="4"/>
        <v>0</v>
      </c>
      <c r="K16" s="1">
        <f t="shared" si="4"/>
        <v>488</v>
      </c>
      <c r="L16" s="1">
        <f t="shared" si="4"/>
        <v>9450</v>
      </c>
      <c r="M16" s="1">
        <f t="shared" si="4"/>
        <v>0</v>
      </c>
      <c r="N16" s="1"/>
      <c r="O16" s="1"/>
      <c r="P16" s="1"/>
    </row>
    <row r="17" spans="1:16" ht="15">
      <c r="A17" s="55" t="s">
        <v>16</v>
      </c>
      <c r="B17" s="57" t="s">
        <v>23</v>
      </c>
      <c r="C17" s="37" t="s">
        <v>76</v>
      </c>
      <c r="D17" s="49">
        <f t="shared" si="1"/>
        <v>23566</v>
      </c>
      <c r="E17" s="4"/>
      <c r="F17" s="5"/>
      <c r="G17" s="6"/>
      <c r="H17" s="6"/>
      <c r="I17" s="47">
        <f t="shared" si="2"/>
        <v>23566</v>
      </c>
      <c r="J17" s="1">
        <f aca="true" t="shared" si="5" ref="J17:M18">J50+J95+J142+J178</f>
        <v>518</v>
      </c>
      <c r="K17" s="1">
        <f t="shared" si="5"/>
        <v>20291</v>
      </c>
      <c r="L17" s="1">
        <f t="shared" si="5"/>
        <v>2151</v>
      </c>
      <c r="M17" s="1">
        <f t="shared" si="5"/>
        <v>606</v>
      </c>
      <c r="N17" s="1"/>
      <c r="O17" s="1"/>
      <c r="P17" s="1"/>
    </row>
    <row r="18" spans="1:16" ht="15">
      <c r="A18" s="56"/>
      <c r="B18" s="58"/>
      <c r="C18" s="44" t="s">
        <v>18</v>
      </c>
      <c r="D18" s="49">
        <f t="shared" si="1"/>
        <v>23566</v>
      </c>
      <c r="E18" s="4"/>
      <c r="F18" s="5"/>
      <c r="G18" s="6"/>
      <c r="H18" s="6"/>
      <c r="I18" s="47">
        <f t="shared" si="2"/>
        <v>23566</v>
      </c>
      <c r="J18" s="1">
        <f t="shared" si="5"/>
        <v>518</v>
      </c>
      <c r="K18" s="1">
        <f t="shared" si="5"/>
        <v>20291</v>
      </c>
      <c r="L18" s="1">
        <f t="shared" si="5"/>
        <v>2151</v>
      </c>
      <c r="M18" s="1">
        <f t="shared" si="5"/>
        <v>606</v>
      </c>
      <c r="N18" s="1"/>
      <c r="O18" s="1"/>
      <c r="P18" s="1"/>
    </row>
    <row r="19" spans="1:16" ht="15">
      <c r="A19" s="2"/>
      <c r="B19" s="3"/>
      <c r="C19" s="3"/>
      <c r="D19" s="49"/>
      <c r="E19" s="4"/>
      <c r="F19" s="5"/>
      <c r="G19" s="6"/>
      <c r="H19" s="6"/>
      <c r="I19" s="47">
        <f t="shared" si="2"/>
        <v>0</v>
      </c>
      <c r="J19" s="8"/>
      <c r="K19" s="8"/>
      <c r="L19" s="8"/>
      <c r="M19" s="8"/>
      <c r="N19" s="8"/>
      <c r="O19" s="8"/>
      <c r="P19" s="8"/>
    </row>
    <row r="20" spans="1:16" ht="17.25" customHeight="1">
      <c r="A20" s="55" t="s">
        <v>7</v>
      </c>
      <c r="B20" s="57" t="s">
        <v>24</v>
      </c>
      <c r="C20" s="37" t="s">
        <v>76</v>
      </c>
      <c r="D20" s="49">
        <f t="shared" si="1"/>
        <v>108774</v>
      </c>
      <c r="E20" s="4"/>
      <c r="F20" s="5"/>
      <c r="G20" s="6"/>
      <c r="H20" s="6"/>
      <c r="I20" s="47">
        <f t="shared" si="2"/>
        <v>108774</v>
      </c>
      <c r="J20" s="1">
        <f aca="true" t="shared" si="6" ref="J20:M21">J22+J24</f>
        <v>545</v>
      </c>
      <c r="K20" s="1">
        <f t="shared" si="6"/>
        <v>90968</v>
      </c>
      <c r="L20" s="1">
        <f t="shared" si="6"/>
        <v>12261</v>
      </c>
      <c r="M20" s="1">
        <f t="shared" si="6"/>
        <v>5000</v>
      </c>
      <c r="N20" s="1"/>
      <c r="O20" s="1"/>
      <c r="P20" s="1"/>
    </row>
    <row r="21" spans="1:16" ht="17.25" customHeight="1">
      <c r="A21" s="56"/>
      <c r="B21" s="58"/>
      <c r="C21" s="44" t="s">
        <v>18</v>
      </c>
      <c r="D21" s="49">
        <f t="shared" si="1"/>
        <v>54774</v>
      </c>
      <c r="E21" s="4"/>
      <c r="F21" s="5"/>
      <c r="G21" s="6"/>
      <c r="H21" s="6"/>
      <c r="I21" s="47">
        <f t="shared" si="2"/>
        <v>54774</v>
      </c>
      <c r="J21" s="1">
        <f t="shared" si="6"/>
        <v>545</v>
      </c>
      <c r="K21" s="1">
        <f t="shared" si="6"/>
        <v>5507</v>
      </c>
      <c r="L21" s="1">
        <f t="shared" si="6"/>
        <v>48722</v>
      </c>
      <c r="M21" s="1">
        <f t="shared" si="6"/>
        <v>0</v>
      </c>
      <c r="N21" s="1"/>
      <c r="O21" s="1"/>
      <c r="P21" s="1"/>
    </row>
    <row r="22" spans="1:16" ht="15.75" customHeight="1">
      <c r="A22" s="59"/>
      <c r="B22" s="61" t="s">
        <v>25</v>
      </c>
      <c r="C22" s="37" t="s">
        <v>76</v>
      </c>
      <c r="D22" s="49">
        <f t="shared" si="1"/>
        <v>4774</v>
      </c>
      <c r="E22" s="4"/>
      <c r="F22" s="5"/>
      <c r="G22" s="38"/>
      <c r="H22" s="38"/>
      <c r="I22" s="47">
        <f t="shared" si="2"/>
        <v>4774</v>
      </c>
      <c r="J22" s="1">
        <f aca="true" t="shared" si="7" ref="J22:M23">J28+J46+J52</f>
        <v>0</v>
      </c>
      <c r="K22" s="1">
        <f t="shared" si="7"/>
        <v>4686</v>
      </c>
      <c r="L22" s="1">
        <f t="shared" si="7"/>
        <v>88</v>
      </c>
      <c r="M22" s="1">
        <f t="shared" si="7"/>
        <v>0</v>
      </c>
      <c r="N22" s="1"/>
      <c r="O22" s="1"/>
      <c r="P22" s="1"/>
    </row>
    <row r="23" spans="1:16" ht="15.75" customHeight="1">
      <c r="A23" s="60"/>
      <c r="B23" s="62"/>
      <c r="C23" s="44" t="s">
        <v>18</v>
      </c>
      <c r="D23" s="49">
        <f t="shared" si="1"/>
        <v>4774</v>
      </c>
      <c r="E23" s="4"/>
      <c r="F23" s="5"/>
      <c r="G23" s="38"/>
      <c r="H23" s="38"/>
      <c r="I23" s="47">
        <f t="shared" si="2"/>
        <v>4774</v>
      </c>
      <c r="J23" s="1">
        <f t="shared" si="7"/>
        <v>0</v>
      </c>
      <c r="K23" s="1">
        <f t="shared" si="7"/>
        <v>4686</v>
      </c>
      <c r="L23" s="1">
        <f t="shared" si="7"/>
        <v>88</v>
      </c>
      <c r="M23" s="1">
        <f t="shared" si="7"/>
        <v>0</v>
      </c>
      <c r="N23" s="1"/>
      <c r="O23" s="1"/>
      <c r="P23" s="1"/>
    </row>
    <row r="24" spans="1:16" ht="15.75" customHeight="1">
      <c r="A24" s="59"/>
      <c r="B24" s="75" t="s">
        <v>42</v>
      </c>
      <c r="C24" s="37" t="s">
        <v>76</v>
      </c>
      <c r="D24" s="49">
        <f t="shared" si="1"/>
        <v>104000</v>
      </c>
      <c r="E24" s="4"/>
      <c r="F24" s="5"/>
      <c r="G24" s="38"/>
      <c r="H24" s="38"/>
      <c r="I24" s="47">
        <f t="shared" si="2"/>
        <v>104000</v>
      </c>
      <c r="J24" s="1">
        <f>J30+J44+J74</f>
        <v>545</v>
      </c>
      <c r="K24" s="1">
        <f>K30+K44+K74</f>
        <v>86282</v>
      </c>
      <c r="L24" s="1">
        <f>L30+L44+L74</f>
        <v>12173</v>
      </c>
      <c r="M24" s="1">
        <f>M30+M44+M74</f>
        <v>5000</v>
      </c>
      <c r="N24" s="1"/>
      <c r="O24" s="1"/>
      <c r="P24" s="1"/>
    </row>
    <row r="25" spans="1:16" ht="15.75" customHeight="1">
      <c r="A25" s="60"/>
      <c r="B25" s="76"/>
      <c r="C25" s="44" t="s">
        <v>18</v>
      </c>
      <c r="D25" s="49">
        <f t="shared" si="1"/>
        <v>50000</v>
      </c>
      <c r="E25" s="4"/>
      <c r="F25" s="5"/>
      <c r="G25" s="38"/>
      <c r="H25" s="38"/>
      <c r="I25" s="47">
        <f t="shared" si="2"/>
        <v>50000</v>
      </c>
      <c r="J25" s="1">
        <f>J31+J49+J75</f>
        <v>545</v>
      </c>
      <c r="K25" s="1">
        <f>K31+K49+K75</f>
        <v>821</v>
      </c>
      <c r="L25" s="1">
        <f>L31+L49+L75</f>
        <v>48634</v>
      </c>
      <c r="M25" s="1">
        <f>M31+M49+M75</f>
        <v>0</v>
      </c>
      <c r="N25" s="1"/>
      <c r="O25" s="1"/>
      <c r="P25" s="1"/>
    </row>
    <row r="26" spans="1:16" ht="15">
      <c r="A26" s="55" t="s">
        <v>14</v>
      </c>
      <c r="B26" s="57" t="s">
        <v>26</v>
      </c>
      <c r="C26" s="37" t="s">
        <v>76</v>
      </c>
      <c r="D26" s="49">
        <f t="shared" si="1"/>
        <v>104000</v>
      </c>
      <c r="E26" s="4"/>
      <c r="F26" s="5"/>
      <c r="G26" s="6"/>
      <c r="H26" s="6"/>
      <c r="I26" s="47">
        <f t="shared" si="2"/>
        <v>104000</v>
      </c>
      <c r="J26" s="1">
        <f aca="true" t="shared" si="8" ref="J26:M27">J28+J30</f>
        <v>545</v>
      </c>
      <c r="K26" s="1">
        <f t="shared" si="8"/>
        <v>86282</v>
      </c>
      <c r="L26" s="1">
        <f t="shared" si="8"/>
        <v>12173</v>
      </c>
      <c r="M26" s="1">
        <f t="shared" si="8"/>
        <v>5000</v>
      </c>
      <c r="N26" s="1"/>
      <c r="O26" s="1"/>
      <c r="P26" s="1"/>
    </row>
    <row r="27" spans="1:16" ht="15">
      <c r="A27" s="56"/>
      <c r="B27" s="58"/>
      <c r="C27" s="44" t="s">
        <v>18</v>
      </c>
      <c r="D27" s="49">
        <f t="shared" si="1"/>
        <v>50000</v>
      </c>
      <c r="E27" s="4"/>
      <c r="F27" s="5"/>
      <c r="G27" s="6"/>
      <c r="H27" s="6"/>
      <c r="I27" s="47">
        <f t="shared" si="2"/>
        <v>50000</v>
      </c>
      <c r="J27" s="1">
        <f t="shared" si="8"/>
        <v>545</v>
      </c>
      <c r="K27" s="1">
        <f t="shared" si="8"/>
        <v>821</v>
      </c>
      <c r="L27" s="1">
        <f t="shared" si="8"/>
        <v>48634</v>
      </c>
      <c r="M27" s="1">
        <f t="shared" si="8"/>
        <v>0</v>
      </c>
      <c r="N27" s="1"/>
      <c r="O27" s="1"/>
      <c r="P27" s="1"/>
    </row>
    <row r="28" spans="1:16" ht="15">
      <c r="A28" s="67"/>
      <c r="B28" s="69" t="s">
        <v>25</v>
      </c>
      <c r="C28" s="37" t="s">
        <v>76</v>
      </c>
      <c r="D28" s="49">
        <f t="shared" si="1"/>
        <v>0</v>
      </c>
      <c r="E28" s="4"/>
      <c r="F28" s="5"/>
      <c r="G28" s="39"/>
      <c r="H28" s="39"/>
      <c r="I28" s="47">
        <f t="shared" si="2"/>
        <v>0</v>
      </c>
      <c r="J28" s="1">
        <v>0</v>
      </c>
      <c r="K28" s="1">
        <v>0</v>
      </c>
      <c r="L28" s="1">
        <v>0</v>
      </c>
      <c r="M28" s="1">
        <v>0</v>
      </c>
      <c r="N28" s="1"/>
      <c r="O28" s="1"/>
      <c r="P28" s="1"/>
    </row>
    <row r="29" spans="1:16" ht="15">
      <c r="A29" s="68"/>
      <c r="B29" s="70"/>
      <c r="C29" s="44" t="s">
        <v>18</v>
      </c>
      <c r="D29" s="49">
        <f t="shared" si="1"/>
        <v>0</v>
      </c>
      <c r="E29" s="4"/>
      <c r="F29" s="5"/>
      <c r="G29" s="39"/>
      <c r="H29" s="39"/>
      <c r="I29" s="47">
        <f t="shared" si="2"/>
        <v>0</v>
      </c>
      <c r="J29" s="1">
        <v>0</v>
      </c>
      <c r="K29" s="1">
        <v>0</v>
      </c>
      <c r="L29" s="1">
        <v>0</v>
      </c>
      <c r="M29" s="1">
        <v>0</v>
      </c>
      <c r="N29" s="1"/>
      <c r="O29" s="1"/>
      <c r="P29" s="1"/>
    </row>
    <row r="30" spans="1:16" ht="15">
      <c r="A30" s="67"/>
      <c r="B30" s="75" t="s">
        <v>42</v>
      </c>
      <c r="C30" s="37" t="s">
        <v>76</v>
      </c>
      <c r="D30" s="49">
        <f t="shared" si="1"/>
        <v>104000</v>
      </c>
      <c r="E30" s="4"/>
      <c r="F30" s="5"/>
      <c r="G30" s="39"/>
      <c r="H30" s="39"/>
      <c r="I30" s="47">
        <f t="shared" si="2"/>
        <v>104000</v>
      </c>
      <c r="J30" s="1">
        <f aca="true" t="shared" si="9" ref="J30:M31">J32+J34+J36+J38+J40+J42</f>
        <v>545</v>
      </c>
      <c r="K30" s="1">
        <f t="shared" si="9"/>
        <v>86282</v>
      </c>
      <c r="L30" s="1">
        <f t="shared" si="9"/>
        <v>12173</v>
      </c>
      <c r="M30" s="1">
        <f t="shared" si="9"/>
        <v>5000</v>
      </c>
      <c r="N30" s="1"/>
      <c r="O30" s="1"/>
      <c r="P30" s="1"/>
    </row>
    <row r="31" spans="1:16" ht="15">
      <c r="A31" s="68"/>
      <c r="B31" s="76"/>
      <c r="C31" s="44" t="s">
        <v>18</v>
      </c>
      <c r="D31" s="49">
        <f t="shared" si="1"/>
        <v>50000</v>
      </c>
      <c r="E31" s="4"/>
      <c r="F31" s="5"/>
      <c r="G31" s="39"/>
      <c r="H31" s="39"/>
      <c r="I31" s="47">
        <f t="shared" si="2"/>
        <v>50000</v>
      </c>
      <c r="J31" s="1">
        <f t="shared" si="9"/>
        <v>545</v>
      </c>
      <c r="K31" s="1">
        <f t="shared" si="9"/>
        <v>821</v>
      </c>
      <c r="L31" s="1">
        <f t="shared" si="9"/>
        <v>48634</v>
      </c>
      <c r="M31" s="1">
        <f t="shared" si="9"/>
        <v>0</v>
      </c>
      <c r="N31" s="1"/>
      <c r="O31" s="1"/>
      <c r="P31" s="1"/>
    </row>
    <row r="32" spans="1:16" ht="15">
      <c r="A32" s="63">
        <v>1</v>
      </c>
      <c r="B32" s="75" t="s">
        <v>59</v>
      </c>
      <c r="C32" s="37" t="s">
        <v>76</v>
      </c>
      <c r="D32" s="49">
        <f t="shared" si="1"/>
        <v>10000</v>
      </c>
      <c r="E32" s="7"/>
      <c r="F32" s="7"/>
      <c r="G32" s="24"/>
      <c r="H32" s="24"/>
      <c r="I32" s="47">
        <f t="shared" si="2"/>
        <v>10000</v>
      </c>
      <c r="J32" s="8">
        <v>46</v>
      </c>
      <c r="K32" s="8">
        <v>7954</v>
      </c>
      <c r="L32" s="8">
        <v>1000</v>
      </c>
      <c r="M32" s="8">
        <v>1000</v>
      </c>
      <c r="N32" s="8"/>
      <c r="O32" s="8"/>
      <c r="P32" s="8"/>
    </row>
    <row r="33" spans="1:16" ht="15">
      <c r="A33" s="64"/>
      <c r="B33" s="76"/>
      <c r="C33" s="44" t="s">
        <v>18</v>
      </c>
      <c r="D33" s="49">
        <f t="shared" si="1"/>
        <v>10000</v>
      </c>
      <c r="E33" s="7"/>
      <c r="F33" s="7"/>
      <c r="G33" s="24"/>
      <c r="H33" s="24"/>
      <c r="I33" s="47">
        <f t="shared" si="2"/>
        <v>7500</v>
      </c>
      <c r="J33" s="8">
        <v>46</v>
      </c>
      <c r="K33" s="8">
        <v>74</v>
      </c>
      <c r="L33" s="8">
        <v>7380</v>
      </c>
      <c r="M33" s="8">
        <v>0</v>
      </c>
      <c r="N33" s="8">
        <v>2500</v>
      </c>
      <c r="O33" s="8"/>
      <c r="P33" s="8"/>
    </row>
    <row r="34" spans="1:16" ht="15">
      <c r="A34" s="63">
        <v>2</v>
      </c>
      <c r="B34" s="75" t="s">
        <v>60</v>
      </c>
      <c r="C34" s="37" t="s">
        <v>76</v>
      </c>
      <c r="D34" s="49">
        <f t="shared" si="1"/>
        <v>22000</v>
      </c>
      <c r="E34" s="7"/>
      <c r="F34" s="7"/>
      <c r="G34" s="24"/>
      <c r="H34" s="24"/>
      <c r="I34" s="47">
        <f t="shared" si="2"/>
        <v>22000</v>
      </c>
      <c r="J34" s="8">
        <v>79</v>
      </c>
      <c r="K34" s="8">
        <v>21121</v>
      </c>
      <c r="L34" s="8">
        <v>400</v>
      </c>
      <c r="M34" s="8">
        <v>400</v>
      </c>
      <c r="N34" s="8"/>
      <c r="O34" s="8"/>
      <c r="P34" s="8"/>
    </row>
    <row r="35" spans="1:16" ht="15">
      <c r="A35" s="64"/>
      <c r="B35" s="76"/>
      <c r="C35" s="44" t="s">
        <v>18</v>
      </c>
      <c r="D35" s="49">
        <f t="shared" si="1"/>
        <v>22000</v>
      </c>
      <c r="E35" s="7"/>
      <c r="F35" s="7"/>
      <c r="G35" s="24"/>
      <c r="H35" s="24"/>
      <c r="I35" s="47">
        <f t="shared" si="2"/>
        <v>10500</v>
      </c>
      <c r="J35" s="8">
        <v>79</v>
      </c>
      <c r="K35" s="8">
        <v>65</v>
      </c>
      <c r="L35" s="8">
        <v>10356</v>
      </c>
      <c r="M35" s="8">
        <v>0</v>
      </c>
      <c r="N35" s="8">
        <v>11500</v>
      </c>
      <c r="O35" s="8"/>
      <c r="P35" s="8"/>
    </row>
    <row r="36" spans="1:16" ht="15">
      <c r="A36" s="63">
        <v>3</v>
      </c>
      <c r="B36" s="75" t="s">
        <v>61</v>
      </c>
      <c r="C36" s="37" t="s">
        <v>76</v>
      </c>
      <c r="D36" s="49">
        <f t="shared" si="1"/>
        <v>17000</v>
      </c>
      <c r="E36" s="7"/>
      <c r="F36" s="7"/>
      <c r="G36" s="24"/>
      <c r="H36" s="24"/>
      <c r="I36" s="47">
        <f t="shared" si="2"/>
        <v>17000</v>
      </c>
      <c r="J36" s="8">
        <v>28</v>
      </c>
      <c r="K36" s="8">
        <v>14492</v>
      </c>
      <c r="L36" s="8">
        <v>2000</v>
      </c>
      <c r="M36" s="8">
        <v>480</v>
      </c>
      <c r="N36" s="8"/>
      <c r="O36" s="8"/>
      <c r="P36" s="8"/>
    </row>
    <row r="37" spans="1:16" ht="15">
      <c r="A37" s="64"/>
      <c r="B37" s="76"/>
      <c r="C37" s="44" t="s">
        <v>18</v>
      </c>
      <c r="D37" s="49">
        <f t="shared" si="1"/>
        <v>17000</v>
      </c>
      <c r="E37" s="7"/>
      <c r="F37" s="7"/>
      <c r="G37" s="24"/>
      <c r="H37" s="24"/>
      <c r="I37" s="47">
        <f t="shared" si="2"/>
        <v>10000</v>
      </c>
      <c r="J37" s="8">
        <v>28</v>
      </c>
      <c r="K37" s="8">
        <v>193</v>
      </c>
      <c r="L37" s="8">
        <v>9779</v>
      </c>
      <c r="M37" s="8">
        <v>0</v>
      </c>
      <c r="N37" s="8">
        <v>7000</v>
      </c>
      <c r="O37" s="8"/>
      <c r="P37" s="8"/>
    </row>
    <row r="38" spans="1:16" ht="15">
      <c r="A38" s="63">
        <v>4</v>
      </c>
      <c r="B38" s="75" t="s">
        <v>62</v>
      </c>
      <c r="C38" s="37" t="s">
        <v>76</v>
      </c>
      <c r="D38" s="49">
        <f t="shared" si="1"/>
        <v>25000</v>
      </c>
      <c r="E38" s="7"/>
      <c r="F38" s="7"/>
      <c r="G38" s="24"/>
      <c r="H38" s="24"/>
      <c r="I38" s="47">
        <f t="shared" si="2"/>
        <v>25000</v>
      </c>
      <c r="J38" s="8">
        <v>33</v>
      </c>
      <c r="K38" s="8">
        <v>18424</v>
      </c>
      <c r="L38" s="8">
        <v>4473</v>
      </c>
      <c r="M38" s="8">
        <v>2070</v>
      </c>
      <c r="N38" s="8"/>
      <c r="O38" s="8"/>
      <c r="P38" s="8"/>
    </row>
    <row r="39" spans="1:16" ht="15">
      <c r="A39" s="64"/>
      <c r="B39" s="76"/>
      <c r="C39" s="44" t="s">
        <v>18</v>
      </c>
      <c r="D39" s="49">
        <f t="shared" si="1"/>
        <v>25000</v>
      </c>
      <c r="E39" s="7"/>
      <c r="F39" s="7"/>
      <c r="G39" s="24"/>
      <c r="H39" s="24"/>
      <c r="I39" s="47">
        <f t="shared" si="2"/>
        <v>10000</v>
      </c>
      <c r="J39" s="8">
        <v>33</v>
      </c>
      <c r="K39" s="8">
        <v>234</v>
      </c>
      <c r="L39" s="8">
        <v>9733</v>
      </c>
      <c r="M39" s="8">
        <v>0</v>
      </c>
      <c r="N39" s="8">
        <v>15000</v>
      </c>
      <c r="O39" s="8"/>
      <c r="P39" s="8"/>
    </row>
    <row r="40" spans="1:16" ht="15">
      <c r="A40" s="63">
        <v>5</v>
      </c>
      <c r="B40" s="75" t="s">
        <v>63</v>
      </c>
      <c r="C40" s="37" t="s">
        <v>76</v>
      </c>
      <c r="D40" s="49">
        <f t="shared" si="1"/>
        <v>12000</v>
      </c>
      <c r="E40" s="7"/>
      <c r="F40" s="7"/>
      <c r="G40" s="24"/>
      <c r="H40" s="24"/>
      <c r="I40" s="47">
        <f t="shared" si="2"/>
        <v>12000</v>
      </c>
      <c r="J40" s="8">
        <v>167</v>
      </c>
      <c r="K40" s="8">
        <v>11483</v>
      </c>
      <c r="L40" s="8">
        <v>300</v>
      </c>
      <c r="M40" s="8">
        <v>50</v>
      </c>
      <c r="N40" s="8"/>
      <c r="O40" s="8"/>
      <c r="P40" s="8"/>
    </row>
    <row r="41" spans="1:16" ht="15">
      <c r="A41" s="64"/>
      <c r="B41" s="76"/>
      <c r="C41" s="44" t="s">
        <v>18</v>
      </c>
      <c r="D41" s="49">
        <f t="shared" si="1"/>
        <v>12000</v>
      </c>
      <c r="E41" s="7"/>
      <c r="F41" s="7"/>
      <c r="G41" s="24"/>
      <c r="H41" s="24"/>
      <c r="I41" s="47">
        <f t="shared" si="2"/>
        <v>4800</v>
      </c>
      <c r="J41" s="8">
        <v>167</v>
      </c>
      <c r="K41" s="8">
        <v>119</v>
      </c>
      <c r="L41" s="8">
        <v>4514</v>
      </c>
      <c r="M41" s="8">
        <v>0</v>
      </c>
      <c r="N41" s="8">
        <v>7200</v>
      </c>
      <c r="O41" s="8"/>
      <c r="P41" s="8"/>
    </row>
    <row r="42" spans="1:16" ht="15">
      <c r="A42" s="63">
        <v>6</v>
      </c>
      <c r="B42" s="75" t="s">
        <v>64</v>
      </c>
      <c r="C42" s="37" t="s">
        <v>76</v>
      </c>
      <c r="D42" s="49">
        <f t="shared" si="1"/>
        <v>18000</v>
      </c>
      <c r="E42" s="7"/>
      <c r="F42" s="7"/>
      <c r="G42" s="24"/>
      <c r="H42" s="24"/>
      <c r="I42" s="47">
        <f t="shared" si="2"/>
        <v>18000</v>
      </c>
      <c r="J42" s="8">
        <v>192</v>
      </c>
      <c r="K42" s="8">
        <v>12808</v>
      </c>
      <c r="L42" s="8">
        <v>4000</v>
      </c>
      <c r="M42" s="8">
        <v>1000</v>
      </c>
      <c r="N42" s="8"/>
      <c r="O42" s="8"/>
      <c r="P42" s="8"/>
    </row>
    <row r="43" spans="1:16" ht="15">
      <c r="A43" s="64"/>
      <c r="B43" s="76"/>
      <c r="C43" s="44" t="s">
        <v>18</v>
      </c>
      <c r="D43" s="49">
        <f t="shared" si="1"/>
        <v>18000</v>
      </c>
      <c r="E43" s="7"/>
      <c r="F43" s="7"/>
      <c r="G43" s="24"/>
      <c r="H43" s="24"/>
      <c r="I43" s="47">
        <f t="shared" si="2"/>
        <v>7200</v>
      </c>
      <c r="J43" s="8">
        <v>192</v>
      </c>
      <c r="K43" s="8">
        <v>136</v>
      </c>
      <c r="L43" s="8">
        <v>6872</v>
      </c>
      <c r="M43" s="8">
        <v>0</v>
      </c>
      <c r="N43" s="8">
        <v>10800</v>
      </c>
      <c r="O43" s="8"/>
      <c r="P43" s="8"/>
    </row>
    <row r="44" spans="1:16" ht="14.25" customHeight="1">
      <c r="A44" s="55" t="s">
        <v>15</v>
      </c>
      <c r="B44" s="57" t="s">
        <v>22</v>
      </c>
      <c r="C44" s="37" t="s">
        <v>76</v>
      </c>
      <c r="D44" s="49">
        <f t="shared" si="1"/>
        <v>0</v>
      </c>
      <c r="E44" s="7"/>
      <c r="F44" s="7"/>
      <c r="G44" s="30"/>
      <c r="H44" s="30"/>
      <c r="I44" s="47">
        <f t="shared" si="2"/>
        <v>0</v>
      </c>
      <c r="J44" s="31">
        <f aca="true" t="shared" si="10" ref="J44:M45">J46+J48</f>
        <v>0</v>
      </c>
      <c r="K44" s="31">
        <f t="shared" si="10"/>
        <v>0</v>
      </c>
      <c r="L44" s="31">
        <f t="shared" si="10"/>
        <v>0</v>
      </c>
      <c r="M44" s="31">
        <f t="shared" si="10"/>
        <v>0</v>
      </c>
      <c r="N44" s="31"/>
      <c r="O44" s="31"/>
      <c r="P44" s="31"/>
    </row>
    <row r="45" spans="1:16" ht="14.25" customHeight="1">
      <c r="A45" s="56"/>
      <c r="B45" s="58"/>
      <c r="C45" s="44" t="s">
        <v>18</v>
      </c>
      <c r="D45" s="49">
        <f t="shared" si="1"/>
        <v>0</v>
      </c>
      <c r="E45" s="7"/>
      <c r="F45" s="7"/>
      <c r="G45" s="30"/>
      <c r="H45" s="30"/>
      <c r="I45" s="47">
        <f t="shared" si="2"/>
        <v>0</v>
      </c>
      <c r="J45" s="31">
        <f t="shared" si="10"/>
        <v>0</v>
      </c>
      <c r="K45" s="31">
        <f t="shared" si="10"/>
        <v>0</v>
      </c>
      <c r="L45" s="31">
        <f t="shared" si="10"/>
        <v>0</v>
      </c>
      <c r="M45" s="31">
        <f t="shared" si="10"/>
        <v>0</v>
      </c>
      <c r="N45" s="31"/>
      <c r="O45" s="31"/>
      <c r="P45" s="31"/>
    </row>
    <row r="46" spans="1:16" ht="14.25" customHeight="1">
      <c r="A46" s="55"/>
      <c r="B46" s="69" t="s">
        <v>25</v>
      </c>
      <c r="C46" s="37" t="s">
        <v>76</v>
      </c>
      <c r="D46" s="49">
        <f t="shared" si="1"/>
        <v>0</v>
      </c>
      <c r="E46" s="7"/>
      <c r="F46" s="7"/>
      <c r="G46" s="30"/>
      <c r="H46" s="30"/>
      <c r="I46" s="47">
        <f t="shared" si="2"/>
        <v>0</v>
      </c>
      <c r="J46" s="31">
        <v>0</v>
      </c>
      <c r="K46" s="31">
        <v>0</v>
      </c>
      <c r="L46" s="31">
        <v>0</v>
      </c>
      <c r="M46" s="31">
        <v>0</v>
      </c>
      <c r="N46" s="31"/>
      <c r="O46" s="31"/>
      <c r="P46" s="31"/>
    </row>
    <row r="47" spans="1:16" ht="14.25" customHeight="1">
      <c r="A47" s="56"/>
      <c r="B47" s="70"/>
      <c r="C47" s="44" t="s">
        <v>18</v>
      </c>
      <c r="D47" s="49">
        <f t="shared" si="1"/>
        <v>0</v>
      </c>
      <c r="E47" s="7"/>
      <c r="F47" s="7"/>
      <c r="G47" s="30"/>
      <c r="H47" s="30"/>
      <c r="I47" s="47">
        <f t="shared" si="2"/>
        <v>0</v>
      </c>
      <c r="J47" s="31">
        <v>0</v>
      </c>
      <c r="K47" s="31">
        <v>0</v>
      </c>
      <c r="L47" s="31">
        <v>0</v>
      </c>
      <c r="M47" s="31">
        <v>0</v>
      </c>
      <c r="N47" s="31"/>
      <c r="O47" s="31"/>
      <c r="P47" s="31"/>
    </row>
    <row r="48" spans="1:16" ht="16.5" customHeight="1">
      <c r="A48" s="55"/>
      <c r="B48" s="75" t="s">
        <v>42</v>
      </c>
      <c r="C48" s="37" t="s">
        <v>76</v>
      </c>
      <c r="D48" s="49">
        <f t="shared" si="1"/>
        <v>0</v>
      </c>
      <c r="E48" s="7"/>
      <c r="F48" s="7"/>
      <c r="G48" s="30"/>
      <c r="H48" s="30"/>
      <c r="I48" s="47">
        <f t="shared" si="2"/>
        <v>0</v>
      </c>
      <c r="J48" s="31">
        <v>0</v>
      </c>
      <c r="K48" s="31">
        <v>0</v>
      </c>
      <c r="L48" s="31">
        <v>0</v>
      </c>
      <c r="M48" s="31">
        <v>0</v>
      </c>
      <c r="N48" s="31"/>
      <c r="O48" s="31"/>
      <c r="P48" s="31"/>
    </row>
    <row r="49" spans="1:16" ht="15.75" customHeight="1">
      <c r="A49" s="56"/>
      <c r="B49" s="76"/>
      <c r="C49" s="44" t="s">
        <v>18</v>
      </c>
      <c r="D49" s="49">
        <f t="shared" si="1"/>
        <v>0</v>
      </c>
      <c r="E49" s="7"/>
      <c r="F49" s="7"/>
      <c r="G49" s="30"/>
      <c r="H49" s="30"/>
      <c r="I49" s="47">
        <f t="shared" si="2"/>
        <v>0</v>
      </c>
      <c r="J49" s="31">
        <v>0</v>
      </c>
      <c r="K49" s="31">
        <v>0</v>
      </c>
      <c r="L49" s="31">
        <v>0</v>
      </c>
      <c r="M49" s="31">
        <v>0</v>
      </c>
      <c r="N49" s="31"/>
      <c r="O49" s="31"/>
      <c r="P49" s="31"/>
    </row>
    <row r="50" spans="1:16" ht="15" customHeight="1">
      <c r="A50" s="55" t="s">
        <v>16</v>
      </c>
      <c r="B50" s="57" t="s">
        <v>27</v>
      </c>
      <c r="C50" s="37" t="s">
        <v>76</v>
      </c>
      <c r="D50" s="49">
        <f t="shared" si="1"/>
        <v>4774</v>
      </c>
      <c r="E50" s="7"/>
      <c r="F50" s="7"/>
      <c r="G50" s="32"/>
      <c r="H50" s="32"/>
      <c r="I50" s="47">
        <f t="shared" si="2"/>
        <v>4774</v>
      </c>
      <c r="J50" s="31">
        <f aca="true" t="shared" si="11" ref="J50:M51">J52</f>
        <v>0</v>
      </c>
      <c r="K50" s="31">
        <f t="shared" si="11"/>
        <v>4686</v>
      </c>
      <c r="L50" s="31">
        <f t="shared" si="11"/>
        <v>88</v>
      </c>
      <c r="M50" s="31">
        <f t="shared" si="11"/>
        <v>0</v>
      </c>
      <c r="N50" s="31"/>
      <c r="O50" s="31"/>
      <c r="P50" s="31"/>
    </row>
    <row r="51" spans="1:16" ht="15" customHeight="1">
      <c r="A51" s="56"/>
      <c r="B51" s="58"/>
      <c r="C51" s="44" t="s">
        <v>18</v>
      </c>
      <c r="D51" s="49">
        <f t="shared" si="1"/>
        <v>4774</v>
      </c>
      <c r="E51" s="7"/>
      <c r="F51" s="7"/>
      <c r="G51" s="32"/>
      <c r="H51" s="32"/>
      <c r="I51" s="47">
        <f t="shared" si="2"/>
        <v>4774</v>
      </c>
      <c r="J51" s="31">
        <f t="shared" si="11"/>
        <v>0</v>
      </c>
      <c r="K51" s="31">
        <f t="shared" si="11"/>
        <v>4686</v>
      </c>
      <c r="L51" s="31">
        <f t="shared" si="11"/>
        <v>88</v>
      </c>
      <c r="M51" s="31">
        <f t="shared" si="11"/>
        <v>0</v>
      </c>
      <c r="N51" s="31"/>
      <c r="O51" s="31"/>
      <c r="P51" s="31"/>
    </row>
    <row r="52" spans="1:16" ht="14.25" customHeight="1">
      <c r="A52" s="67"/>
      <c r="B52" s="69" t="s">
        <v>25</v>
      </c>
      <c r="C52" s="37" t="s">
        <v>76</v>
      </c>
      <c r="D52" s="49">
        <f t="shared" si="1"/>
        <v>4774</v>
      </c>
      <c r="E52" s="7"/>
      <c r="F52" s="7"/>
      <c r="G52" s="40"/>
      <c r="H52" s="40"/>
      <c r="I52" s="47">
        <f t="shared" si="2"/>
        <v>4774</v>
      </c>
      <c r="J52" s="31">
        <f aca="true" t="shared" si="12" ref="J52:M53">J54+J56+J68+J70+J72</f>
        <v>0</v>
      </c>
      <c r="K52" s="31">
        <f t="shared" si="12"/>
        <v>4686</v>
      </c>
      <c r="L52" s="31">
        <f t="shared" si="12"/>
        <v>88</v>
      </c>
      <c r="M52" s="31">
        <f t="shared" si="12"/>
        <v>0</v>
      </c>
      <c r="N52" s="31"/>
      <c r="O52" s="31"/>
      <c r="P52" s="31"/>
    </row>
    <row r="53" spans="1:16" ht="14.25" customHeight="1">
      <c r="A53" s="68"/>
      <c r="B53" s="70"/>
      <c r="C53" s="44" t="s">
        <v>18</v>
      </c>
      <c r="D53" s="49">
        <f t="shared" si="1"/>
        <v>4774</v>
      </c>
      <c r="E53" s="7"/>
      <c r="F53" s="7"/>
      <c r="G53" s="40"/>
      <c r="H53" s="40"/>
      <c r="I53" s="47">
        <f t="shared" si="2"/>
        <v>4774</v>
      </c>
      <c r="J53" s="31">
        <f t="shared" si="12"/>
        <v>0</v>
      </c>
      <c r="K53" s="31">
        <f t="shared" si="12"/>
        <v>4686</v>
      </c>
      <c r="L53" s="31">
        <f t="shared" si="12"/>
        <v>88</v>
      </c>
      <c r="M53" s="31">
        <f t="shared" si="12"/>
        <v>0</v>
      </c>
      <c r="N53" s="31"/>
      <c r="O53" s="31"/>
      <c r="P53" s="31"/>
    </row>
    <row r="54" spans="1:16" ht="15">
      <c r="A54" s="59" t="s">
        <v>12</v>
      </c>
      <c r="B54" s="61" t="s">
        <v>28</v>
      </c>
      <c r="C54" s="37" t="s">
        <v>76</v>
      </c>
      <c r="D54" s="49">
        <f t="shared" si="1"/>
        <v>0</v>
      </c>
      <c r="E54" s="7"/>
      <c r="F54" s="7"/>
      <c r="G54" s="24"/>
      <c r="H54" s="24"/>
      <c r="I54" s="47">
        <f t="shared" si="2"/>
        <v>0</v>
      </c>
      <c r="J54" s="31">
        <f>0</f>
        <v>0</v>
      </c>
      <c r="K54" s="31">
        <f>0</f>
        <v>0</v>
      </c>
      <c r="L54" s="31">
        <f>0</f>
        <v>0</v>
      </c>
      <c r="M54" s="31">
        <f>0</f>
        <v>0</v>
      </c>
      <c r="N54" s="31"/>
      <c r="O54" s="31"/>
      <c r="P54" s="31"/>
    </row>
    <row r="55" spans="1:16" ht="15">
      <c r="A55" s="60"/>
      <c r="B55" s="62"/>
      <c r="C55" s="44" t="s">
        <v>18</v>
      </c>
      <c r="D55" s="49">
        <f t="shared" si="1"/>
        <v>0</v>
      </c>
      <c r="E55" s="7"/>
      <c r="F55" s="7"/>
      <c r="G55" s="24"/>
      <c r="H55" s="24"/>
      <c r="I55" s="47">
        <f t="shared" si="2"/>
        <v>0</v>
      </c>
      <c r="J55" s="31">
        <f>0</f>
        <v>0</v>
      </c>
      <c r="K55" s="31">
        <f>0</f>
        <v>0</v>
      </c>
      <c r="L55" s="31">
        <f>0</f>
        <v>0</v>
      </c>
      <c r="M55" s="31">
        <f>0</f>
        <v>0</v>
      </c>
      <c r="N55" s="31"/>
      <c r="O55" s="31"/>
      <c r="P55" s="31"/>
    </row>
    <row r="56" spans="1:16" ht="16.5" customHeight="1">
      <c r="A56" s="59" t="s">
        <v>8</v>
      </c>
      <c r="B56" s="61" t="s">
        <v>29</v>
      </c>
      <c r="C56" s="37" t="s">
        <v>76</v>
      </c>
      <c r="D56" s="49">
        <f t="shared" si="1"/>
        <v>4774</v>
      </c>
      <c r="E56" s="7"/>
      <c r="F56" s="7"/>
      <c r="G56" s="24"/>
      <c r="H56" s="24"/>
      <c r="I56" s="47">
        <f t="shared" si="2"/>
        <v>4774</v>
      </c>
      <c r="J56" s="31">
        <f aca="true" t="shared" si="13" ref="J56:M57">J58+J60+J62+J64+J66</f>
        <v>0</v>
      </c>
      <c r="K56" s="31">
        <f t="shared" si="13"/>
        <v>4686</v>
      </c>
      <c r="L56" s="31">
        <f t="shared" si="13"/>
        <v>88</v>
      </c>
      <c r="M56" s="31">
        <f t="shared" si="13"/>
        <v>0</v>
      </c>
      <c r="N56" s="31"/>
      <c r="O56" s="31"/>
      <c r="P56" s="31"/>
    </row>
    <row r="57" spans="1:16" ht="16.5" customHeight="1">
      <c r="A57" s="60"/>
      <c r="B57" s="62"/>
      <c r="C57" s="44" t="s">
        <v>18</v>
      </c>
      <c r="D57" s="49">
        <f t="shared" si="1"/>
        <v>4774</v>
      </c>
      <c r="E57" s="7"/>
      <c r="F57" s="7"/>
      <c r="G57" s="24"/>
      <c r="H57" s="24"/>
      <c r="I57" s="47">
        <f t="shared" si="2"/>
        <v>4774</v>
      </c>
      <c r="J57" s="31">
        <f t="shared" si="13"/>
        <v>0</v>
      </c>
      <c r="K57" s="31">
        <f t="shared" si="13"/>
        <v>4686</v>
      </c>
      <c r="L57" s="31">
        <f t="shared" si="13"/>
        <v>88</v>
      </c>
      <c r="M57" s="31">
        <f t="shared" si="13"/>
        <v>0</v>
      </c>
      <c r="N57" s="31"/>
      <c r="O57" s="31"/>
      <c r="P57" s="31"/>
    </row>
    <row r="58" spans="1:16" ht="16.5" customHeight="1">
      <c r="A58" s="63">
        <v>1</v>
      </c>
      <c r="B58" s="75" t="s">
        <v>36</v>
      </c>
      <c r="C58" s="37" t="s">
        <v>76</v>
      </c>
      <c r="D58" s="49">
        <f t="shared" si="1"/>
        <v>2072</v>
      </c>
      <c r="E58" s="7"/>
      <c r="F58" s="7"/>
      <c r="G58" s="32"/>
      <c r="H58" s="32"/>
      <c r="I58" s="47">
        <f t="shared" si="2"/>
        <v>2072</v>
      </c>
      <c r="J58" s="8">
        <v>0</v>
      </c>
      <c r="K58" s="8">
        <v>2072</v>
      </c>
      <c r="L58" s="8">
        <v>0</v>
      </c>
      <c r="M58" s="8">
        <v>0</v>
      </c>
      <c r="N58" s="8"/>
      <c r="O58" s="8"/>
      <c r="P58" s="8"/>
    </row>
    <row r="59" spans="1:16" ht="16.5" customHeight="1">
      <c r="A59" s="64"/>
      <c r="B59" s="76"/>
      <c r="C59" s="44" t="s">
        <v>18</v>
      </c>
      <c r="D59" s="49">
        <f t="shared" si="1"/>
        <v>2072</v>
      </c>
      <c r="E59" s="7"/>
      <c r="F59" s="7"/>
      <c r="G59" s="32"/>
      <c r="H59" s="32"/>
      <c r="I59" s="47">
        <f t="shared" si="2"/>
        <v>2072</v>
      </c>
      <c r="J59" s="8">
        <v>0</v>
      </c>
      <c r="K59" s="8">
        <v>2072</v>
      </c>
      <c r="L59" s="8">
        <v>0</v>
      </c>
      <c r="M59" s="8">
        <v>0</v>
      </c>
      <c r="N59" s="8"/>
      <c r="O59" s="8"/>
      <c r="P59" s="8"/>
    </row>
    <row r="60" spans="1:16" ht="16.5" customHeight="1">
      <c r="A60" s="63">
        <v>2</v>
      </c>
      <c r="B60" s="75" t="s">
        <v>83</v>
      </c>
      <c r="C60" s="37" t="s">
        <v>76</v>
      </c>
      <c r="D60" s="49">
        <f t="shared" si="1"/>
        <v>2614</v>
      </c>
      <c r="E60" s="7"/>
      <c r="F60" s="7"/>
      <c r="G60" s="32"/>
      <c r="H60" s="32"/>
      <c r="I60" s="47">
        <f t="shared" si="2"/>
        <v>2614</v>
      </c>
      <c r="J60" s="8">
        <v>0</v>
      </c>
      <c r="K60" s="8">
        <v>2614</v>
      </c>
      <c r="L60" s="8">
        <v>0</v>
      </c>
      <c r="M60" s="8">
        <v>0</v>
      </c>
      <c r="N60" s="8"/>
      <c r="O60" s="8"/>
      <c r="P60" s="8"/>
    </row>
    <row r="61" spans="1:16" ht="16.5" customHeight="1">
      <c r="A61" s="64"/>
      <c r="B61" s="76"/>
      <c r="C61" s="44" t="s">
        <v>18</v>
      </c>
      <c r="D61" s="49">
        <f t="shared" si="1"/>
        <v>2614</v>
      </c>
      <c r="E61" s="7"/>
      <c r="F61" s="7"/>
      <c r="G61" s="32"/>
      <c r="H61" s="32"/>
      <c r="I61" s="47">
        <f t="shared" si="2"/>
        <v>2614</v>
      </c>
      <c r="J61" s="8">
        <v>0</v>
      </c>
      <c r="K61" s="8">
        <v>2614</v>
      </c>
      <c r="L61" s="8">
        <v>0</v>
      </c>
      <c r="M61" s="8">
        <v>0</v>
      </c>
      <c r="N61" s="8"/>
      <c r="O61" s="8"/>
      <c r="P61" s="8"/>
    </row>
    <row r="62" spans="1:16" ht="16.5" customHeight="1">
      <c r="A62" s="63">
        <v>3</v>
      </c>
      <c r="B62" s="77" t="s">
        <v>87</v>
      </c>
      <c r="C62" s="37" t="s">
        <v>76</v>
      </c>
      <c r="D62" s="49">
        <f t="shared" si="1"/>
        <v>32</v>
      </c>
      <c r="E62" s="7"/>
      <c r="F62" s="7"/>
      <c r="G62" s="32"/>
      <c r="H62" s="32"/>
      <c r="I62" s="47">
        <f t="shared" si="2"/>
        <v>32</v>
      </c>
      <c r="J62" s="8">
        <v>0</v>
      </c>
      <c r="K62" s="8">
        <v>0</v>
      </c>
      <c r="L62" s="8">
        <v>32</v>
      </c>
      <c r="M62" s="8">
        <v>0</v>
      </c>
      <c r="N62" s="8"/>
      <c r="O62" s="8"/>
      <c r="P62" s="8"/>
    </row>
    <row r="63" spans="1:16" ht="16.5" customHeight="1">
      <c r="A63" s="64"/>
      <c r="B63" s="77"/>
      <c r="C63" s="44" t="s">
        <v>18</v>
      </c>
      <c r="D63" s="49">
        <f t="shared" si="1"/>
        <v>32</v>
      </c>
      <c r="E63" s="7" t="s">
        <v>51</v>
      </c>
      <c r="F63" s="7">
        <v>12</v>
      </c>
      <c r="G63" s="32">
        <f>I63/F63</f>
        <v>2.6666666666666665</v>
      </c>
      <c r="H63" s="32"/>
      <c r="I63" s="47">
        <f t="shared" si="2"/>
        <v>32</v>
      </c>
      <c r="J63" s="8">
        <v>0</v>
      </c>
      <c r="K63" s="8">
        <v>0</v>
      </c>
      <c r="L63" s="8">
        <v>32</v>
      </c>
      <c r="M63" s="8">
        <v>0</v>
      </c>
      <c r="N63" s="8"/>
      <c r="O63" s="8"/>
      <c r="P63" s="8"/>
    </row>
    <row r="64" spans="1:16" ht="16.5" customHeight="1">
      <c r="A64" s="63">
        <v>4</v>
      </c>
      <c r="B64" s="77" t="s">
        <v>88</v>
      </c>
      <c r="C64" s="37" t="s">
        <v>76</v>
      </c>
      <c r="D64" s="49">
        <f t="shared" si="1"/>
        <v>28</v>
      </c>
      <c r="E64" s="7"/>
      <c r="F64" s="7"/>
      <c r="G64" s="32"/>
      <c r="H64" s="32"/>
      <c r="I64" s="47">
        <f t="shared" si="2"/>
        <v>28</v>
      </c>
      <c r="J64" s="8">
        <v>0</v>
      </c>
      <c r="K64" s="8">
        <v>0</v>
      </c>
      <c r="L64" s="8">
        <v>28</v>
      </c>
      <c r="M64" s="8">
        <v>0</v>
      </c>
      <c r="N64" s="8"/>
      <c r="O64" s="8"/>
      <c r="P64" s="8"/>
    </row>
    <row r="65" spans="1:16" ht="16.5" customHeight="1">
      <c r="A65" s="64"/>
      <c r="B65" s="77"/>
      <c r="C65" s="44" t="s">
        <v>18</v>
      </c>
      <c r="D65" s="49">
        <f t="shared" si="1"/>
        <v>28</v>
      </c>
      <c r="E65" s="7" t="s">
        <v>51</v>
      </c>
      <c r="F65" s="7">
        <v>9</v>
      </c>
      <c r="G65" s="32">
        <f>I65/F65</f>
        <v>3.111111111111111</v>
      </c>
      <c r="H65" s="32"/>
      <c r="I65" s="47">
        <f t="shared" si="2"/>
        <v>28</v>
      </c>
      <c r="J65" s="8">
        <v>0</v>
      </c>
      <c r="K65" s="8">
        <v>0</v>
      </c>
      <c r="L65" s="8">
        <v>28</v>
      </c>
      <c r="M65" s="8">
        <v>0</v>
      </c>
      <c r="N65" s="8"/>
      <c r="O65" s="8"/>
      <c r="P65" s="8"/>
    </row>
    <row r="66" spans="1:16" ht="16.5" customHeight="1">
      <c r="A66" s="63">
        <v>5</v>
      </c>
      <c r="B66" s="77" t="s">
        <v>89</v>
      </c>
      <c r="C66" s="37" t="s">
        <v>76</v>
      </c>
      <c r="D66" s="49">
        <f t="shared" si="1"/>
        <v>28</v>
      </c>
      <c r="E66" s="7"/>
      <c r="F66" s="7"/>
      <c r="G66" s="32"/>
      <c r="H66" s="32"/>
      <c r="I66" s="47">
        <f t="shared" si="2"/>
        <v>28</v>
      </c>
      <c r="J66" s="8">
        <v>0</v>
      </c>
      <c r="K66" s="8">
        <v>0</v>
      </c>
      <c r="L66" s="8">
        <v>28</v>
      </c>
      <c r="M66" s="8">
        <v>0</v>
      </c>
      <c r="N66" s="8"/>
      <c r="O66" s="8"/>
      <c r="P66" s="8"/>
    </row>
    <row r="67" spans="1:16" ht="16.5" customHeight="1">
      <c r="A67" s="64"/>
      <c r="B67" s="77"/>
      <c r="C67" s="44" t="s">
        <v>18</v>
      </c>
      <c r="D67" s="49">
        <f t="shared" si="1"/>
        <v>28</v>
      </c>
      <c r="E67" s="7" t="s">
        <v>51</v>
      </c>
      <c r="F67" s="7">
        <v>2</v>
      </c>
      <c r="G67" s="32">
        <f>I67/F67</f>
        <v>14</v>
      </c>
      <c r="H67" s="32"/>
      <c r="I67" s="47">
        <f t="shared" si="2"/>
        <v>28</v>
      </c>
      <c r="J67" s="8">
        <v>0</v>
      </c>
      <c r="K67" s="8">
        <v>0</v>
      </c>
      <c r="L67" s="8">
        <v>28</v>
      </c>
      <c r="M67" s="8">
        <v>0</v>
      </c>
      <c r="N67" s="8"/>
      <c r="O67" s="8"/>
      <c r="P67" s="8"/>
    </row>
    <row r="68" spans="1:16" ht="17.25" customHeight="1">
      <c r="A68" s="59" t="s">
        <v>9</v>
      </c>
      <c r="B68" s="61" t="s">
        <v>30</v>
      </c>
      <c r="C68" s="37" t="s">
        <v>76</v>
      </c>
      <c r="D68" s="49">
        <f t="shared" si="1"/>
        <v>0</v>
      </c>
      <c r="E68" s="7"/>
      <c r="F68" s="7"/>
      <c r="G68" s="24"/>
      <c r="H68" s="24"/>
      <c r="I68" s="47">
        <f t="shared" si="2"/>
        <v>0</v>
      </c>
      <c r="J68" s="31">
        <v>0</v>
      </c>
      <c r="K68" s="31">
        <v>0</v>
      </c>
      <c r="L68" s="31">
        <v>0</v>
      </c>
      <c r="M68" s="31">
        <v>0</v>
      </c>
      <c r="N68" s="31"/>
      <c r="O68" s="31"/>
      <c r="P68" s="31"/>
    </row>
    <row r="69" spans="1:16" ht="15">
      <c r="A69" s="60"/>
      <c r="B69" s="62"/>
      <c r="C69" s="44" t="s">
        <v>18</v>
      </c>
      <c r="D69" s="49">
        <f t="shared" si="1"/>
        <v>0</v>
      </c>
      <c r="E69" s="7"/>
      <c r="F69" s="7"/>
      <c r="G69" s="24"/>
      <c r="H69" s="24"/>
      <c r="I69" s="47">
        <f t="shared" si="2"/>
        <v>0</v>
      </c>
      <c r="J69" s="31">
        <v>0</v>
      </c>
      <c r="K69" s="31">
        <v>0</v>
      </c>
      <c r="L69" s="31">
        <v>0</v>
      </c>
      <c r="M69" s="31">
        <v>0</v>
      </c>
      <c r="N69" s="31"/>
      <c r="O69" s="31"/>
      <c r="P69" s="31"/>
    </row>
    <row r="70" spans="1:16" ht="20.25" customHeight="1">
      <c r="A70" s="59" t="s">
        <v>10</v>
      </c>
      <c r="B70" s="71" t="s">
        <v>31</v>
      </c>
      <c r="C70" s="37" t="s">
        <v>76</v>
      </c>
      <c r="D70" s="49">
        <f t="shared" si="1"/>
        <v>0</v>
      </c>
      <c r="E70" s="7"/>
      <c r="F70" s="7"/>
      <c r="G70" s="24"/>
      <c r="H70" s="24"/>
      <c r="I70" s="47">
        <f t="shared" si="2"/>
        <v>0</v>
      </c>
      <c r="J70" s="31">
        <v>0</v>
      </c>
      <c r="K70" s="31">
        <v>0</v>
      </c>
      <c r="L70" s="31">
        <v>0</v>
      </c>
      <c r="M70" s="31">
        <v>0</v>
      </c>
      <c r="N70" s="31"/>
      <c r="O70" s="31"/>
      <c r="P70" s="31"/>
    </row>
    <row r="71" spans="1:16" ht="15">
      <c r="A71" s="60"/>
      <c r="B71" s="72"/>
      <c r="C71" s="44" t="s">
        <v>18</v>
      </c>
      <c r="D71" s="49">
        <f t="shared" si="1"/>
        <v>0</v>
      </c>
      <c r="E71" s="7"/>
      <c r="F71" s="7"/>
      <c r="G71" s="24"/>
      <c r="H71" s="24"/>
      <c r="I71" s="47">
        <f t="shared" si="2"/>
        <v>0</v>
      </c>
      <c r="J71" s="31">
        <v>0</v>
      </c>
      <c r="K71" s="31">
        <v>0</v>
      </c>
      <c r="L71" s="31">
        <v>0</v>
      </c>
      <c r="M71" s="31">
        <v>0</v>
      </c>
      <c r="N71" s="31"/>
      <c r="O71" s="31"/>
      <c r="P71" s="31"/>
    </row>
    <row r="72" spans="1:16" ht="15" customHeight="1">
      <c r="A72" s="59" t="s">
        <v>11</v>
      </c>
      <c r="B72" s="61" t="s">
        <v>32</v>
      </c>
      <c r="C72" s="37" t="s">
        <v>76</v>
      </c>
      <c r="D72" s="49">
        <f t="shared" si="1"/>
        <v>0</v>
      </c>
      <c r="E72" s="7"/>
      <c r="F72" s="7"/>
      <c r="G72" s="24"/>
      <c r="H72" s="24"/>
      <c r="I72" s="47">
        <f t="shared" si="2"/>
        <v>0</v>
      </c>
      <c r="J72" s="31">
        <v>0</v>
      </c>
      <c r="K72" s="31">
        <v>0</v>
      </c>
      <c r="L72" s="31">
        <v>0</v>
      </c>
      <c r="M72" s="31">
        <v>0</v>
      </c>
      <c r="N72" s="31"/>
      <c r="O72" s="31"/>
      <c r="P72" s="31"/>
    </row>
    <row r="73" spans="1:16" ht="15" customHeight="1">
      <c r="A73" s="60"/>
      <c r="B73" s="62"/>
      <c r="C73" s="44" t="s">
        <v>18</v>
      </c>
      <c r="D73" s="49">
        <f t="shared" si="1"/>
        <v>0</v>
      </c>
      <c r="E73" s="7"/>
      <c r="F73" s="7"/>
      <c r="G73" s="24"/>
      <c r="H73" s="24"/>
      <c r="I73" s="47">
        <f t="shared" si="2"/>
        <v>0</v>
      </c>
      <c r="J73" s="31">
        <v>0</v>
      </c>
      <c r="K73" s="31">
        <v>0</v>
      </c>
      <c r="L73" s="31">
        <v>0</v>
      </c>
      <c r="M73" s="31">
        <v>0</v>
      </c>
      <c r="N73" s="31"/>
      <c r="O73" s="31"/>
      <c r="P73" s="31"/>
    </row>
    <row r="74" spans="1:16" ht="17.25" customHeight="1">
      <c r="A74" s="59"/>
      <c r="B74" s="75" t="s">
        <v>42</v>
      </c>
      <c r="C74" s="37" t="s">
        <v>76</v>
      </c>
      <c r="D74" s="49">
        <f t="shared" si="1"/>
        <v>0</v>
      </c>
      <c r="E74" s="7"/>
      <c r="F74" s="7"/>
      <c r="G74" s="24"/>
      <c r="H74" s="24"/>
      <c r="I74" s="47">
        <f t="shared" si="2"/>
        <v>0</v>
      </c>
      <c r="J74" s="31">
        <f aca="true" t="shared" si="14" ref="J74:M75">J76+J78+J80</f>
        <v>0</v>
      </c>
      <c r="K74" s="31">
        <f t="shared" si="14"/>
        <v>0</v>
      </c>
      <c r="L74" s="31">
        <f t="shared" si="14"/>
        <v>0</v>
      </c>
      <c r="M74" s="31">
        <f t="shared" si="14"/>
        <v>0</v>
      </c>
      <c r="N74" s="31"/>
      <c r="O74" s="31"/>
      <c r="P74" s="31"/>
    </row>
    <row r="75" spans="1:16" ht="17.25" customHeight="1">
      <c r="A75" s="60"/>
      <c r="B75" s="76"/>
      <c r="C75" s="44" t="s">
        <v>18</v>
      </c>
      <c r="D75" s="49">
        <f t="shared" si="1"/>
        <v>0</v>
      </c>
      <c r="E75" s="7"/>
      <c r="F75" s="7"/>
      <c r="G75" s="24"/>
      <c r="H75" s="24"/>
      <c r="I75" s="47">
        <f t="shared" si="2"/>
        <v>0</v>
      </c>
      <c r="J75" s="31">
        <f t="shared" si="14"/>
        <v>0</v>
      </c>
      <c r="K75" s="31">
        <f t="shared" si="14"/>
        <v>0</v>
      </c>
      <c r="L75" s="31">
        <f t="shared" si="14"/>
        <v>0</v>
      </c>
      <c r="M75" s="31">
        <f t="shared" si="14"/>
        <v>0</v>
      </c>
      <c r="N75" s="31"/>
      <c r="O75" s="31"/>
      <c r="P75" s="31"/>
    </row>
    <row r="76" spans="1:16" ht="17.25" customHeight="1">
      <c r="A76" s="59" t="s">
        <v>12</v>
      </c>
      <c r="B76" s="61" t="s">
        <v>28</v>
      </c>
      <c r="C76" s="37" t="s">
        <v>76</v>
      </c>
      <c r="D76" s="49">
        <f t="shared" si="1"/>
        <v>0</v>
      </c>
      <c r="E76" s="7"/>
      <c r="F76" s="7"/>
      <c r="G76" s="24"/>
      <c r="H76" s="24"/>
      <c r="I76" s="47">
        <f t="shared" si="2"/>
        <v>0</v>
      </c>
      <c r="J76" s="31">
        <v>0</v>
      </c>
      <c r="K76" s="31">
        <v>0</v>
      </c>
      <c r="L76" s="31">
        <v>0</v>
      </c>
      <c r="M76" s="31">
        <v>0</v>
      </c>
      <c r="N76" s="31"/>
      <c r="O76" s="31"/>
      <c r="P76" s="31"/>
    </row>
    <row r="77" spans="1:16" ht="17.25" customHeight="1">
      <c r="A77" s="60"/>
      <c r="B77" s="62"/>
      <c r="C77" s="44" t="s">
        <v>18</v>
      </c>
      <c r="D77" s="49">
        <f t="shared" si="1"/>
        <v>0</v>
      </c>
      <c r="E77" s="7"/>
      <c r="F77" s="7"/>
      <c r="G77" s="24"/>
      <c r="H77" s="24"/>
      <c r="I77" s="47">
        <f t="shared" si="2"/>
        <v>0</v>
      </c>
      <c r="J77" s="31">
        <v>0</v>
      </c>
      <c r="K77" s="31">
        <v>0</v>
      </c>
      <c r="L77" s="31">
        <v>0</v>
      </c>
      <c r="M77" s="31">
        <v>0</v>
      </c>
      <c r="N77" s="31"/>
      <c r="O77" s="31"/>
      <c r="P77" s="31"/>
    </row>
    <row r="78" spans="1:16" ht="17.25" customHeight="1">
      <c r="A78" s="59" t="s">
        <v>8</v>
      </c>
      <c r="B78" s="61" t="s">
        <v>29</v>
      </c>
      <c r="C78" s="37" t="s">
        <v>76</v>
      </c>
      <c r="D78" s="49">
        <f t="shared" si="1"/>
        <v>0</v>
      </c>
      <c r="E78" s="7"/>
      <c r="F78" s="7"/>
      <c r="G78" s="24"/>
      <c r="H78" s="24"/>
      <c r="I78" s="47">
        <f t="shared" si="2"/>
        <v>0</v>
      </c>
      <c r="J78" s="31">
        <v>0</v>
      </c>
      <c r="K78" s="31">
        <v>0</v>
      </c>
      <c r="L78" s="31">
        <v>0</v>
      </c>
      <c r="M78" s="31">
        <v>0</v>
      </c>
      <c r="N78" s="31"/>
      <c r="O78" s="31"/>
      <c r="P78" s="31"/>
    </row>
    <row r="79" spans="1:16" ht="17.25" customHeight="1">
      <c r="A79" s="60"/>
      <c r="B79" s="62"/>
      <c r="C79" s="44" t="s">
        <v>18</v>
      </c>
      <c r="D79" s="49">
        <f t="shared" si="1"/>
        <v>0</v>
      </c>
      <c r="E79" s="7"/>
      <c r="F79" s="7"/>
      <c r="G79" s="24"/>
      <c r="H79" s="24"/>
      <c r="I79" s="47">
        <f t="shared" si="2"/>
        <v>0</v>
      </c>
      <c r="J79" s="31">
        <v>0</v>
      </c>
      <c r="K79" s="31">
        <v>0</v>
      </c>
      <c r="L79" s="31">
        <v>0</v>
      </c>
      <c r="M79" s="31">
        <v>0</v>
      </c>
      <c r="N79" s="31"/>
      <c r="O79" s="31"/>
      <c r="P79" s="31"/>
    </row>
    <row r="80" spans="1:16" ht="18" customHeight="1">
      <c r="A80" s="73" t="s">
        <v>9</v>
      </c>
      <c r="B80" s="74" t="s">
        <v>30</v>
      </c>
      <c r="C80" s="37" t="s">
        <v>76</v>
      </c>
      <c r="D80" s="49">
        <f t="shared" si="1"/>
        <v>0</v>
      </c>
      <c r="E80" s="7"/>
      <c r="F80" s="7"/>
      <c r="G80" s="24"/>
      <c r="H80" s="24"/>
      <c r="I80" s="47">
        <f t="shared" si="2"/>
        <v>0</v>
      </c>
      <c r="J80" s="31">
        <v>0</v>
      </c>
      <c r="K80" s="31">
        <v>0</v>
      </c>
      <c r="L80" s="31">
        <v>0</v>
      </c>
      <c r="M80" s="31">
        <v>0</v>
      </c>
      <c r="N80" s="31"/>
      <c r="O80" s="31"/>
      <c r="P80" s="31"/>
    </row>
    <row r="81" spans="1:16" ht="17.25" customHeight="1">
      <c r="A81" s="73"/>
      <c r="B81" s="74"/>
      <c r="C81" s="44" t="s">
        <v>18</v>
      </c>
      <c r="D81" s="49">
        <f t="shared" si="1"/>
        <v>0</v>
      </c>
      <c r="E81" s="7"/>
      <c r="F81" s="7"/>
      <c r="G81" s="24"/>
      <c r="H81" s="24"/>
      <c r="I81" s="47">
        <f t="shared" si="2"/>
        <v>0</v>
      </c>
      <c r="J81" s="31">
        <v>0</v>
      </c>
      <c r="K81" s="31">
        <v>0</v>
      </c>
      <c r="L81" s="31">
        <v>0</v>
      </c>
      <c r="M81" s="31">
        <v>0</v>
      </c>
      <c r="N81" s="31"/>
      <c r="O81" s="31"/>
      <c r="P81" s="31"/>
    </row>
    <row r="82" spans="1:16" ht="20.25" customHeight="1">
      <c r="A82" s="34"/>
      <c r="B82" s="35"/>
      <c r="C82" s="23"/>
      <c r="D82" s="49"/>
      <c r="E82" s="7"/>
      <c r="F82" s="7"/>
      <c r="G82" s="24"/>
      <c r="H82" s="24"/>
      <c r="I82" s="47">
        <f aca="true" t="shared" si="15" ref="I82:I145">SUM(J82:M82)</f>
        <v>34360</v>
      </c>
      <c r="J82" s="8">
        <f>J84+J86+J88+J90+J92</f>
        <v>1036</v>
      </c>
      <c r="K82" s="8">
        <f>K84+K86+K88+K90+K92</f>
        <v>31210</v>
      </c>
      <c r="L82" s="8">
        <f>L84+L86+L88+L90+L92</f>
        <v>902</v>
      </c>
      <c r="M82" s="8">
        <f>M84+M86+M88+M90+M92</f>
        <v>1212</v>
      </c>
      <c r="N82" s="8"/>
      <c r="O82" s="8"/>
      <c r="P82" s="8"/>
    </row>
    <row r="83" spans="1:16" ht="18" customHeight="1">
      <c r="A83" s="55" t="s">
        <v>18</v>
      </c>
      <c r="B83" s="57" t="s">
        <v>33</v>
      </c>
      <c r="C83" s="37" t="s">
        <v>76</v>
      </c>
      <c r="D83" s="49">
        <f aca="true" t="shared" si="16" ref="D83:D145">I83+O83+P83+N83+H83</f>
        <v>17180</v>
      </c>
      <c r="E83" s="7"/>
      <c r="F83" s="7"/>
      <c r="G83" s="30"/>
      <c r="H83" s="30"/>
      <c r="I83" s="47">
        <f t="shared" si="15"/>
        <v>17180</v>
      </c>
      <c r="J83" s="31">
        <f aca="true" t="shared" si="17" ref="J83:M84">J85</f>
        <v>518</v>
      </c>
      <c r="K83" s="31">
        <f t="shared" si="17"/>
        <v>15605</v>
      </c>
      <c r="L83" s="31">
        <f t="shared" si="17"/>
        <v>451</v>
      </c>
      <c r="M83" s="31">
        <f t="shared" si="17"/>
        <v>606</v>
      </c>
      <c r="N83" s="31"/>
      <c r="O83" s="31"/>
      <c r="P83" s="31"/>
    </row>
    <row r="84" spans="1:16" ht="18" customHeight="1">
      <c r="A84" s="56"/>
      <c r="B84" s="58"/>
      <c r="C84" s="44" t="s">
        <v>18</v>
      </c>
      <c r="D84" s="49">
        <f t="shared" si="16"/>
        <v>17180</v>
      </c>
      <c r="E84" s="7"/>
      <c r="F84" s="7"/>
      <c r="G84" s="30"/>
      <c r="H84" s="30"/>
      <c r="I84" s="47">
        <f t="shared" si="15"/>
        <v>17180</v>
      </c>
      <c r="J84" s="31">
        <f t="shared" si="17"/>
        <v>518</v>
      </c>
      <c r="K84" s="31">
        <f t="shared" si="17"/>
        <v>15605</v>
      </c>
      <c r="L84" s="31">
        <f t="shared" si="17"/>
        <v>451</v>
      </c>
      <c r="M84" s="31">
        <f t="shared" si="17"/>
        <v>606</v>
      </c>
      <c r="N84" s="31"/>
      <c r="O84" s="31"/>
      <c r="P84" s="31"/>
    </row>
    <row r="85" spans="1:16" s="25" customFormat="1" ht="15">
      <c r="A85" s="59"/>
      <c r="B85" s="61" t="s">
        <v>34</v>
      </c>
      <c r="C85" s="37" t="s">
        <v>76</v>
      </c>
      <c r="D85" s="49">
        <f t="shared" si="16"/>
        <v>17180</v>
      </c>
      <c r="E85" s="7"/>
      <c r="F85" s="7"/>
      <c r="G85" s="24"/>
      <c r="H85" s="24"/>
      <c r="I85" s="47">
        <f t="shared" si="15"/>
        <v>17180</v>
      </c>
      <c r="J85" s="31">
        <f aca="true" t="shared" si="18" ref="J85:M86">J87+J91+J95</f>
        <v>518</v>
      </c>
      <c r="K85" s="31">
        <f t="shared" si="18"/>
        <v>15605</v>
      </c>
      <c r="L85" s="31">
        <f t="shared" si="18"/>
        <v>451</v>
      </c>
      <c r="M85" s="31">
        <f t="shared" si="18"/>
        <v>606</v>
      </c>
      <c r="N85" s="31"/>
      <c r="O85" s="31"/>
      <c r="P85" s="31"/>
    </row>
    <row r="86" spans="1:16" s="25" customFormat="1" ht="15">
      <c r="A86" s="60"/>
      <c r="B86" s="62"/>
      <c r="C86" s="44" t="s">
        <v>18</v>
      </c>
      <c r="D86" s="49">
        <f t="shared" si="16"/>
        <v>17180</v>
      </c>
      <c r="E86" s="7"/>
      <c r="F86" s="7"/>
      <c r="G86" s="24"/>
      <c r="H86" s="24"/>
      <c r="I86" s="47">
        <f t="shared" si="15"/>
        <v>17180</v>
      </c>
      <c r="J86" s="31">
        <f t="shared" si="18"/>
        <v>518</v>
      </c>
      <c r="K86" s="31">
        <f t="shared" si="18"/>
        <v>15605</v>
      </c>
      <c r="L86" s="31">
        <f t="shared" si="18"/>
        <v>451</v>
      </c>
      <c r="M86" s="31">
        <f t="shared" si="18"/>
        <v>606</v>
      </c>
      <c r="N86" s="31"/>
      <c r="O86" s="31"/>
      <c r="P86" s="31"/>
    </row>
    <row r="87" spans="1:16" ht="15">
      <c r="A87" s="55" t="s">
        <v>14</v>
      </c>
      <c r="B87" s="57" t="s">
        <v>26</v>
      </c>
      <c r="C87" s="37" t="s">
        <v>76</v>
      </c>
      <c r="D87" s="49">
        <f t="shared" si="16"/>
        <v>0</v>
      </c>
      <c r="E87" s="7"/>
      <c r="F87" s="7"/>
      <c r="G87" s="32"/>
      <c r="H87" s="32"/>
      <c r="I87" s="47">
        <f t="shared" si="15"/>
        <v>0</v>
      </c>
      <c r="J87" s="31">
        <f aca="true" t="shared" si="19" ref="J87:M88">J89</f>
        <v>0</v>
      </c>
      <c r="K87" s="31">
        <f t="shared" si="19"/>
        <v>0</v>
      </c>
      <c r="L87" s="31">
        <f t="shared" si="19"/>
        <v>0</v>
      </c>
      <c r="M87" s="31">
        <f t="shared" si="19"/>
        <v>0</v>
      </c>
      <c r="N87" s="31"/>
      <c r="O87" s="31"/>
      <c r="P87" s="31"/>
    </row>
    <row r="88" spans="1:16" ht="15">
      <c r="A88" s="56"/>
      <c r="B88" s="58"/>
      <c r="C88" s="44" t="s">
        <v>18</v>
      </c>
      <c r="D88" s="49">
        <f t="shared" si="16"/>
        <v>0</v>
      </c>
      <c r="E88" s="7"/>
      <c r="F88" s="7"/>
      <c r="G88" s="32"/>
      <c r="H88" s="32"/>
      <c r="I88" s="47">
        <f t="shared" si="15"/>
        <v>0</v>
      </c>
      <c r="J88" s="31">
        <f t="shared" si="19"/>
        <v>0</v>
      </c>
      <c r="K88" s="31">
        <f t="shared" si="19"/>
        <v>0</v>
      </c>
      <c r="L88" s="31">
        <f t="shared" si="19"/>
        <v>0</v>
      </c>
      <c r="M88" s="31">
        <f t="shared" si="19"/>
        <v>0</v>
      </c>
      <c r="N88" s="31"/>
      <c r="O88" s="31"/>
      <c r="P88" s="31"/>
    </row>
    <row r="89" spans="1:16" s="25" customFormat="1" ht="15">
      <c r="A89" s="59"/>
      <c r="B89" s="61" t="s">
        <v>34</v>
      </c>
      <c r="C89" s="37" t="s">
        <v>76</v>
      </c>
      <c r="D89" s="49">
        <f t="shared" si="16"/>
        <v>0</v>
      </c>
      <c r="E89" s="7"/>
      <c r="F89" s="7"/>
      <c r="G89" s="24"/>
      <c r="H89" s="24"/>
      <c r="I89" s="47">
        <f t="shared" si="15"/>
        <v>0</v>
      </c>
      <c r="J89" s="31">
        <v>0</v>
      </c>
      <c r="K89" s="31">
        <v>0</v>
      </c>
      <c r="L89" s="31">
        <v>0</v>
      </c>
      <c r="M89" s="31">
        <v>0</v>
      </c>
      <c r="N89" s="31"/>
      <c r="O89" s="31"/>
      <c r="P89" s="31"/>
    </row>
    <row r="90" spans="1:16" s="25" customFormat="1" ht="15">
      <c r="A90" s="60"/>
      <c r="B90" s="62"/>
      <c r="C90" s="44" t="s">
        <v>18</v>
      </c>
      <c r="D90" s="49">
        <f t="shared" si="16"/>
        <v>0</v>
      </c>
      <c r="E90" s="7"/>
      <c r="F90" s="7"/>
      <c r="G90" s="24"/>
      <c r="H90" s="24"/>
      <c r="I90" s="47">
        <f t="shared" si="15"/>
        <v>0</v>
      </c>
      <c r="J90" s="31">
        <v>0</v>
      </c>
      <c r="K90" s="31">
        <v>0</v>
      </c>
      <c r="L90" s="31">
        <v>0</v>
      </c>
      <c r="M90" s="31">
        <v>0</v>
      </c>
      <c r="N90" s="31"/>
      <c r="O90" s="31"/>
      <c r="P90" s="31"/>
    </row>
    <row r="91" spans="1:16" ht="15">
      <c r="A91" s="55" t="s">
        <v>15</v>
      </c>
      <c r="B91" s="57" t="s">
        <v>22</v>
      </c>
      <c r="C91" s="37" t="s">
        <v>76</v>
      </c>
      <c r="D91" s="49">
        <f t="shared" si="16"/>
        <v>0</v>
      </c>
      <c r="E91" s="7"/>
      <c r="F91" s="7"/>
      <c r="G91" s="32"/>
      <c r="H91" s="32"/>
      <c r="I91" s="47">
        <f t="shared" si="15"/>
        <v>0</v>
      </c>
      <c r="J91" s="31">
        <f aca="true" t="shared" si="20" ref="J91:M92">J93</f>
        <v>0</v>
      </c>
      <c r="K91" s="31">
        <f t="shared" si="20"/>
        <v>0</v>
      </c>
      <c r="L91" s="31">
        <f t="shared" si="20"/>
        <v>0</v>
      </c>
      <c r="M91" s="31">
        <f t="shared" si="20"/>
        <v>0</v>
      </c>
      <c r="N91" s="31"/>
      <c r="O91" s="31"/>
      <c r="P91" s="31"/>
    </row>
    <row r="92" spans="1:16" ht="15">
      <c r="A92" s="56"/>
      <c r="B92" s="58"/>
      <c r="C92" s="44" t="s">
        <v>18</v>
      </c>
      <c r="D92" s="49">
        <f t="shared" si="16"/>
        <v>0</v>
      </c>
      <c r="E92" s="7"/>
      <c r="F92" s="7"/>
      <c r="G92" s="32"/>
      <c r="H92" s="32"/>
      <c r="I92" s="47">
        <f t="shared" si="15"/>
        <v>0</v>
      </c>
      <c r="J92" s="31">
        <f t="shared" si="20"/>
        <v>0</v>
      </c>
      <c r="K92" s="31">
        <f t="shared" si="20"/>
        <v>0</v>
      </c>
      <c r="L92" s="31">
        <f t="shared" si="20"/>
        <v>0</v>
      </c>
      <c r="M92" s="31">
        <f t="shared" si="20"/>
        <v>0</v>
      </c>
      <c r="N92" s="31"/>
      <c r="O92" s="31"/>
      <c r="P92" s="31"/>
    </row>
    <row r="93" spans="1:16" s="25" customFormat="1" ht="15">
      <c r="A93" s="59"/>
      <c r="B93" s="61" t="s">
        <v>34</v>
      </c>
      <c r="C93" s="37" t="s">
        <v>76</v>
      </c>
      <c r="D93" s="49">
        <f t="shared" si="16"/>
        <v>0</v>
      </c>
      <c r="E93" s="7"/>
      <c r="F93" s="7"/>
      <c r="G93" s="24"/>
      <c r="H93" s="24"/>
      <c r="I93" s="47">
        <f t="shared" si="15"/>
        <v>0</v>
      </c>
      <c r="J93" s="31">
        <v>0</v>
      </c>
      <c r="K93" s="31">
        <v>0</v>
      </c>
      <c r="L93" s="31">
        <v>0</v>
      </c>
      <c r="M93" s="31">
        <v>0</v>
      </c>
      <c r="N93" s="31"/>
      <c r="O93" s="31"/>
      <c r="P93" s="31"/>
    </row>
    <row r="94" spans="1:16" s="25" customFormat="1" ht="15">
      <c r="A94" s="60"/>
      <c r="B94" s="62"/>
      <c r="C94" s="44" t="s">
        <v>18</v>
      </c>
      <c r="D94" s="49">
        <f t="shared" si="16"/>
        <v>0</v>
      </c>
      <c r="E94" s="7"/>
      <c r="F94" s="7"/>
      <c r="G94" s="24"/>
      <c r="H94" s="24"/>
      <c r="I94" s="47">
        <f t="shared" si="15"/>
        <v>0</v>
      </c>
      <c r="J94" s="31">
        <v>0</v>
      </c>
      <c r="K94" s="31">
        <v>0</v>
      </c>
      <c r="L94" s="31">
        <v>0</v>
      </c>
      <c r="M94" s="31">
        <v>0</v>
      </c>
      <c r="N94" s="31"/>
      <c r="O94" s="31"/>
      <c r="P94" s="31"/>
    </row>
    <row r="95" spans="1:16" ht="15">
      <c r="A95" s="55" t="s">
        <v>16</v>
      </c>
      <c r="B95" s="57" t="s">
        <v>27</v>
      </c>
      <c r="C95" s="37" t="s">
        <v>76</v>
      </c>
      <c r="D95" s="49">
        <f t="shared" si="16"/>
        <v>17180</v>
      </c>
      <c r="E95" s="7"/>
      <c r="F95" s="7"/>
      <c r="G95" s="30"/>
      <c r="H95" s="30"/>
      <c r="I95" s="47">
        <f t="shared" si="15"/>
        <v>17180</v>
      </c>
      <c r="J95" s="31">
        <f>J97</f>
        <v>518</v>
      </c>
      <c r="K95" s="31">
        <f aca="true" t="shared" si="21" ref="K95:M96">K97</f>
        <v>15605</v>
      </c>
      <c r="L95" s="31">
        <f t="shared" si="21"/>
        <v>451</v>
      </c>
      <c r="M95" s="31">
        <f t="shared" si="21"/>
        <v>606</v>
      </c>
      <c r="N95" s="31"/>
      <c r="O95" s="31"/>
      <c r="P95" s="31"/>
    </row>
    <row r="96" spans="1:16" ht="15">
      <c r="A96" s="56"/>
      <c r="B96" s="58"/>
      <c r="C96" s="44" t="s">
        <v>18</v>
      </c>
      <c r="D96" s="49">
        <f t="shared" si="16"/>
        <v>17180</v>
      </c>
      <c r="E96" s="7"/>
      <c r="F96" s="7"/>
      <c r="G96" s="30"/>
      <c r="H96" s="30"/>
      <c r="I96" s="47">
        <f t="shared" si="15"/>
        <v>17180</v>
      </c>
      <c r="J96" s="31">
        <f>J98</f>
        <v>518</v>
      </c>
      <c r="K96" s="31">
        <f t="shared" si="21"/>
        <v>15605</v>
      </c>
      <c r="L96" s="31">
        <f t="shared" si="21"/>
        <v>451</v>
      </c>
      <c r="M96" s="31">
        <f t="shared" si="21"/>
        <v>606</v>
      </c>
      <c r="N96" s="31"/>
      <c r="O96" s="31"/>
      <c r="P96" s="31"/>
    </row>
    <row r="97" spans="1:16" s="25" customFormat="1" ht="15">
      <c r="A97" s="59"/>
      <c r="B97" s="61" t="s">
        <v>34</v>
      </c>
      <c r="C97" s="37" t="s">
        <v>76</v>
      </c>
      <c r="D97" s="49">
        <f t="shared" si="16"/>
        <v>17180</v>
      </c>
      <c r="E97" s="7"/>
      <c r="F97" s="7"/>
      <c r="G97" s="24"/>
      <c r="H97" s="24"/>
      <c r="I97" s="47">
        <f t="shared" si="15"/>
        <v>17180</v>
      </c>
      <c r="J97" s="31">
        <f>J99+J101+J115+J119+J121</f>
        <v>518</v>
      </c>
      <c r="K97" s="31">
        <f aca="true" t="shared" si="22" ref="K97:M98">K99+K101+K115+K119+K121</f>
        <v>15605</v>
      </c>
      <c r="L97" s="31">
        <f t="shared" si="22"/>
        <v>451</v>
      </c>
      <c r="M97" s="31">
        <f t="shared" si="22"/>
        <v>606</v>
      </c>
      <c r="N97" s="31"/>
      <c r="O97" s="31"/>
      <c r="P97" s="31"/>
    </row>
    <row r="98" spans="1:16" s="25" customFormat="1" ht="15">
      <c r="A98" s="60"/>
      <c r="B98" s="62"/>
      <c r="C98" s="44" t="s">
        <v>18</v>
      </c>
      <c r="D98" s="49">
        <f t="shared" si="16"/>
        <v>17180</v>
      </c>
      <c r="E98" s="7"/>
      <c r="F98" s="7"/>
      <c r="G98" s="24"/>
      <c r="H98" s="24"/>
      <c r="I98" s="47">
        <f t="shared" si="15"/>
        <v>17180</v>
      </c>
      <c r="J98" s="31">
        <f>J100+J102+J116+J120+J122</f>
        <v>518</v>
      </c>
      <c r="K98" s="31">
        <f t="shared" si="22"/>
        <v>15605</v>
      </c>
      <c r="L98" s="31">
        <f t="shared" si="22"/>
        <v>451</v>
      </c>
      <c r="M98" s="31">
        <f t="shared" si="22"/>
        <v>606</v>
      </c>
      <c r="N98" s="31"/>
      <c r="O98" s="31"/>
      <c r="P98" s="31"/>
    </row>
    <row r="99" spans="1:16" s="25" customFormat="1" ht="15">
      <c r="A99" s="59" t="s">
        <v>12</v>
      </c>
      <c r="B99" s="61" t="s">
        <v>28</v>
      </c>
      <c r="C99" s="37" t="s">
        <v>76</v>
      </c>
      <c r="D99" s="49">
        <f t="shared" si="16"/>
        <v>0</v>
      </c>
      <c r="E99" s="7"/>
      <c r="F99" s="7"/>
      <c r="G99" s="24"/>
      <c r="H99" s="24"/>
      <c r="I99" s="47">
        <f t="shared" si="15"/>
        <v>0</v>
      </c>
      <c r="J99" s="31">
        <v>0</v>
      </c>
      <c r="K99" s="31">
        <v>0</v>
      </c>
      <c r="L99" s="31">
        <v>0</v>
      </c>
      <c r="M99" s="31">
        <v>0</v>
      </c>
      <c r="N99" s="31"/>
      <c r="O99" s="31"/>
      <c r="P99" s="31"/>
    </row>
    <row r="100" spans="1:16" s="25" customFormat="1" ht="15">
      <c r="A100" s="60"/>
      <c r="B100" s="62"/>
      <c r="C100" s="44" t="s">
        <v>18</v>
      </c>
      <c r="D100" s="49">
        <f t="shared" si="16"/>
        <v>0</v>
      </c>
      <c r="E100" s="7"/>
      <c r="F100" s="7"/>
      <c r="G100" s="24"/>
      <c r="H100" s="24"/>
      <c r="I100" s="47">
        <f t="shared" si="15"/>
        <v>0</v>
      </c>
      <c r="J100" s="31">
        <v>0</v>
      </c>
      <c r="K100" s="31">
        <v>0</v>
      </c>
      <c r="L100" s="31">
        <v>0</v>
      </c>
      <c r="M100" s="31">
        <v>0</v>
      </c>
      <c r="N100" s="31"/>
      <c r="O100" s="31"/>
      <c r="P100" s="31"/>
    </row>
    <row r="101" spans="1:16" s="25" customFormat="1" ht="15">
      <c r="A101" s="59" t="s">
        <v>8</v>
      </c>
      <c r="B101" s="61" t="s">
        <v>29</v>
      </c>
      <c r="C101" s="37" t="s">
        <v>76</v>
      </c>
      <c r="D101" s="49">
        <f t="shared" si="16"/>
        <v>13983</v>
      </c>
      <c r="E101" s="7"/>
      <c r="F101" s="7"/>
      <c r="G101" s="24"/>
      <c r="H101" s="24"/>
      <c r="I101" s="47">
        <f t="shared" si="15"/>
        <v>13983</v>
      </c>
      <c r="J101" s="31">
        <f>J103+J105+J107+J109+J111+J113</f>
        <v>0</v>
      </c>
      <c r="K101" s="31">
        <f aca="true" t="shared" si="23" ref="K101:M102">K103+K105+K107+K109+K111+K113</f>
        <v>13983</v>
      </c>
      <c r="L101" s="31">
        <f t="shared" si="23"/>
        <v>0</v>
      </c>
      <c r="M101" s="31">
        <f t="shared" si="23"/>
        <v>0</v>
      </c>
      <c r="N101" s="31"/>
      <c r="O101" s="31"/>
      <c r="P101" s="31"/>
    </row>
    <row r="102" spans="1:16" s="25" customFormat="1" ht="15">
      <c r="A102" s="60"/>
      <c r="B102" s="62"/>
      <c r="C102" s="44" t="s">
        <v>18</v>
      </c>
      <c r="D102" s="49">
        <f t="shared" si="16"/>
        <v>13983</v>
      </c>
      <c r="E102" s="7"/>
      <c r="F102" s="7"/>
      <c r="G102" s="24"/>
      <c r="H102" s="24"/>
      <c r="I102" s="47">
        <f t="shared" si="15"/>
        <v>13983</v>
      </c>
      <c r="J102" s="31">
        <f>J104+J106+J108+J110+J112+J114</f>
        <v>0</v>
      </c>
      <c r="K102" s="31">
        <f t="shared" si="23"/>
        <v>13983</v>
      </c>
      <c r="L102" s="31">
        <f t="shared" si="23"/>
        <v>0</v>
      </c>
      <c r="M102" s="31">
        <f t="shared" si="23"/>
        <v>0</v>
      </c>
      <c r="N102" s="31"/>
      <c r="O102" s="31"/>
      <c r="P102" s="31"/>
    </row>
    <row r="103" spans="1:16" s="25" customFormat="1" ht="15">
      <c r="A103" s="63">
        <v>1</v>
      </c>
      <c r="B103" s="75" t="s">
        <v>68</v>
      </c>
      <c r="C103" s="37" t="s">
        <v>76</v>
      </c>
      <c r="D103" s="49">
        <f t="shared" si="16"/>
        <v>8013</v>
      </c>
      <c r="E103" s="7"/>
      <c r="F103" s="7"/>
      <c r="G103" s="32"/>
      <c r="H103" s="32"/>
      <c r="I103" s="47">
        <f t="shared" si="15"/>
        <v>8013</v>
      </c>
      <c r="J103" s="8">
        <v>0</v>
      </c>
      <c r="K103" s="8">
        <v>8013</v>
      </c>
      <c r="L103" s="8">
        <v>0</v>
      </c>
      <c r="M103" s="8">
        <v>0</v>
      </c>
      <c r="N103" s="8"/>
      <c r="O103" s="8"/>
      <c r="P103" s="8"/>
    </row>
    <row r="104" spans="1:16" s="25" customFormat="1" ht="15">
      <c r="A104" s="64"/>
      <c r="B104" s="76"/>
      <c r="C104" s="44" t="s">
        <v>18</v>
      </c>
      <c r="D104" s="49">
        <f t="shared" si="16"/>
        <v>8013</v>
      </c>
      <c r="E104" s="7" t="s">
        <v>51</v>
      </c>
      <c r="F104" s="7">
        <v>164</v>
      </c>
      <c r="G104" s="32">
        <f>I104/F104</f>
        <v>48.859756097560975</v>
      </c>
      <c r="H104" s="32"/>
      <c r="I104" s="47">
        <f t="shared" si="15"/>
        <v>8013</v>
      </c>
      <c r="J104" s="8">
        <v>0</v>
      </c>
      <c r="K104" s="8">
        <v>8013</v>
      </c>
      <c r="L104" s="8">
        <v>0</v>
      </c>
      <c r="M104" s="8">
        <v>0</v>
      </c>
      <c r="N104" s="8"/>
      <c r="O104" s="8"/>
      <c r="P104" s="8"/>
    </row>
    <row r="105" spans="1:16" s="25" customFormat="1" ht="15">
      <c r="A105" s="63">
        <v>2</v>
      </c>
      <c r="B105" s="75" t="s">
        <v>69</v>
      </c>
      <c r="C105" s="37" t="s">
        <v>76</v>
      </c>
      <c r="D105" s="49">
        <f t="shared" si="16"/>
        <v>478</v>
      </c>
      <c r="E105" s="7"/>
      <c r="F105" s="7"/>
      <c r="G105" s="32"/>
      <c r="H105" s="32"/>
      <c r="I105" s="47">
        <f t="shared" si="15"/>
        <v>478</v>
      </c>
      <c r="J105" s="8">
        <v>0</v>
      </c>
      <c r="K105" s="8">
        <v>478</v>
      </c>
      <c r="L105" s="8">
        <v>0</v>
      </c>
      <c r="M105" s="8">
        <v>0</v>
      </c>
      <c r="N105" s="8"/>
      <c r="O105" s="8"/>
      <c r="P105" s="8"/>
    </row>
    <row r="106" spans="1:16" s="25" customFormat="1" ht="15">
      <c r="A106" s="64"/>
      <c r="B106" s="76"/>
      <c r="C106" s="44" t="s">
        <v>18</v>
      </c>
      <c r="D106" s="49">
        <f t="shared" si="16"/>
        <v>478</v>
      </c>
      <c r="E106" s="7" t="s">
        <v>51</v>
      </c>
      <c r="F106" s="7">
        <v>123</v>
      </c>
      <c r="G106" s="32">
        <f>I106/F106</f>
        <v>3.886178861788618</v>
      </c>
      <c r="H106" s="32"/>
      <c r="I106" s="47">
        <f t="shared" si="15"/>
        <v>478</v>
      </c>
      <c r="J106" s="8">
        <v>0</v>
      </c>
      <c r="K106" s="8">
        <v>478</v>
      </c>
      <c r="L106" s="8">
        <v>0</v>
      </c>
      <c r="M106" s="8">
        <v>0</v>
      </c>
      <c r="N106" s="8"/>
      <c r="O106" s="8"/>
      <c r="P106" s="8"/>
    </row>
    <row r="107" spans="1:16" s="25" customFormat="1" ht="15">
      <c r="A107" s="63">
        <v>3</v>
      </c>
      <c r="B107" s="75" t="s">
        <v>70</v>
      </c>
      <c r="C107" s="37" t="s">
        <v>76</v>
      </c>
      <c r="D107" s="49">
        <f t="shared" si="16"/>
        <v>1853</v>
      </c>
      <c r="E107" s="7"/>
      <c r="F107" s="7"/>
      <c r="G107" s="32"/>
      <c r="H107" s="32"/>
      <c r="I107" s="47">
        <f t="shared" si="15"/>
        <v>1853</v>
      </c>
      <c r="J107" s="8">
        <v>0</v>
      </c>
      <c r="K107" s="8">
        <v>1853</v>
      </c>
      <c r="L107" s="8">
        <v>0</v>
      </c>
      <c r="M107" s="8">
        <v>0</v>
      </c>
      <c r="N107" s="8"/>
      <c r="O107" s="8"/>
      <c r="P107" s="8"/>
    </row>
    <row r="108" spans="1:16" s="25" customFormat="1" ht="15">
      <c r="A108" s="64"/>
      <c r="B108" s="76"/>
      <c r="C108" s="44" t="s">
        <v>18</v>
      </c>
      <c r="D108" s="49">
        <f t="shared" si="16"/>
        <v>1853</v>
      </c>
      <c r="E108" s="7" t="s">
        <v>51</v>
      </c>
      <c r="F108" s="7">
        <v>41</v>
      </c>
      <c r="G108" s="32">
        <f>I108/F108</f>
        <v>45.19512195121951</v>
      </c>
      <c r="H108" s="32"/>
      <c r="I108" s="47">
        <f t="shared" si="15"/>
        <v>1853</v>
      </c>
      <c r="J108" s="8">
        <v>0</v>
      </c>
      <c r="K108" s="8">
        <v>1853</v>
      </c>
      <c r="L108" s="8">
        <v>0</v>
      </c>
      <c r="M108" s="8">
        <v>0</v>
      </c>
      <c r="N108" s="8"/>
      <c r="O108" s="8"/>
      <c r="P108" s="8"/>
    </row>
    <row r="109" spans="1:16" s="25" customFormat="1" ht="15">
      <c r="A109" s="63">
        <v>4</v>
      </c>
      <c r="B109" s="75" t="s">
        <v>71</v>
      </c>
      <c r="C109" s="37" t="s">
        <v>76</v>
      </c>
      <c r="D109" s="49">
        <f t="shared" si="16"/>
        <v>552</v>
      </c>
      <c r="E109" s="7"/>
      <c r="F109" s="7"/>
      <c r="G109" s="32"/>
      <c r="H109" s="32"/>
      <c r="I109" s="47">
        <f t="shared" si="15"/>
        <v>552</v>
      </c>
      <c r="J109" s="8">
        <v>0</v>
      </c>
      <c r="K109" s="8">
        <v>552</v>
      </c>
      <c r="L109" s="8">
        <v>0</v>
      </c>
      <c r="M109" s="8">
        <v>0</v>
      </c>
      <c r="N109" s="8"/>
      <c r="O109" s="8"/>
      <c r="P109" s="8"/>
    </row>
    <row r="110" spans="1:16" s="25" customFormat="1" ht="15">
      <c r="A110" s="64"/>
      <c r="B110" s="76"/>
      <c r="C110" s="44" t="s">
        <v>18</v>
      </c>
      <c r="D110" s="49">
        <f t="shared" si="16"/>
        <v>552</v>
      </c>
      <c r="E110" s="7" t="s">
        <v>51</v>
      </c>
      <c r="F110" s="7">
        <v>123</v>
      </c>
      <c r="G110" s="32">
        <f>I110/F110</f>
        <v>4.487804878048781</v>
      </c>
      <c r="H110" s="32"/>
      <c r="I110" s="47">
        <f t="shared" si="15"/>
        <v>552</v>
      </c>
      <c r="J110" s="8">
        <v>0</v>
      </c>
      <c r="K110" s="8">
        <v>552</v>
      </c>
      <c r="L110" s="8">
        <v>0</v>
      </c>
      <c r="M110" s="8">
        <v>0</v>
      </c>
      <c r="N110" s="8"/>
      <c r="O110" s="8"/>
      <c r="P110" s="8"/>
    </row>
    <row r="111" spans="1:16" s="25" customFormat="1" ht="15">
      <c r="A111" s="63">
        <v>5</v>
      </c>
      <c r="B111" s="75" t="s">
        <v>72</v>
      </c>
      <c r="C111" s="37" t="s">
        <v>76</v>
      </c>
      <c r="D111" s="49">
        <f t="shared" si="16"/>
        <v>2502</v>
      </c>
      <c r="E111" s="7"/>
      <c r="F111" s="7"/>
      <c r="G111" s="32"/>
      <c r="H111" s="32"/>
      <c r="I111" s="47">
        <f t="shared" si="15"/>
        <v>2502</v>
      </c>
      <c r="J111" s="8">
        <v>0</v>
      </c>
      <c r="K111" s="8">
        <v>2502</v>
      </c>
      <c r="L111" s="8">
        <v>0</v>
      </c>
      <c r="M111" s="8">
        <v>0</v>
      </c>
      <c r="N111" s="8"/>
      <c r="O111" s="8"/>
      <c r="P111" s="8"/>
    </row>
    <row r="112" spans="1:16" s="25" customFormat="1" ht="15">
      <c r="A112" s="64"/>
      <c r="B112" s="76"/>
      <c r="C112" s="44" t="s">
        <v>18</v>
      </c>
      <c r="D112" s="49">
        <f t="shared" si="16"/>
        <v>2502</v>
      </c>
      <c r="E112" s="7" t="s">
        <v>51</v>
      </c>
      <c r="F112" s="7">
        <v>82</v>
      </c>
      <c r="G112" s="32">
        <f>I112/F112</f>
        <v>30.51219512195122</v>
      </c>
      <c r="H112" s="32"/>
      <c r="I112" s="47">
        <f t="shared" si="15"/>
        <v>2502</v>
      </c>
      <c r="J112" s="8">
        <v>0</v>
      </c>
      <c r="K112" s="8">
        <v>2502</v>
      </c>
      <c r="L112" s="8">
        <v>0</v>
      </c>
      <c r="M112" s="8">
        <v>0</v>
      </c>
      <c r="N112" s="8"/>
      <c r="O112" s="8"/>
      <c r="P112" s="8"/>
    </row>
    <row r="113" spans="1:16" s="25" customFormat="1" ht="15">
      <c r="A113" s="63">
        <v>6</v>
      </c>
      <c r="B113" s="75" t="s">
        <v>73</v>
      </c>
      <c r="C113" s="37" t="s">
        <v>76</v>
      </c>
      <c r="D113" s="49">
        <f t="shared" si="16"/>
        <v>585</v>
      </c>
      <c r="E113" s="7"/>
      <c r="F113" s="7"/>
      <c r="G113" s="32"/>
      <c r="H113" s="32"/>
      <c r="I113" s="47">
        <f t="shared" si="15"/>
        <v>585</v>
      </c>
      <c r="J113" s="8">
        <v>0</v>
      </c>
      <c r="K113" s="8">
        <v>585</v>
      </c>
      <c r="L113" s="8">
        <v>0</v>
      </c>
      <c r="M113" s="8">
        <v>0</v>
      </c>
      <c r="N113" s="8"/>
      <c r="O113" s="8"/>
      <c r="P113" s="8"/>
    </row>
    <row r="114" spans="1:16" s="25" customFormat="1" ht="30.75" customHeight="1">
      <c r="A114" s="64"/>
      <c r="B114" s="76"/>
      <c r="C114" s="44" t="s">
        <v>18</v>
      </c>
      <c r="D114" s="49">
        <f t="shared" si="16"/>
        <v>585</v>
      </c>
      <c r="E114" s="7" t="s">
        <v>51</v>
      </c>
      <c r="F114" s="7">
        <v>41</v>
      </c>
      <c r="G114" s="32">
        <f>I114/F114</f>
        <v>14.268292682926829</v>
      </c>
      <c r="H114" s="32"/>
      <c r="I114" s="47">
        <f t="shared" si="15"/>
        <v>585</v>
      </c>
      <c r="J114" s="8">
        <v>0</v>
      </c>
      <c r="K114" s="8">
        <v>585</v>
      </c>
      <c r="L114" s="8">
        <v>0</v>
      </c>
      <c r="M114" s="8">
        <v>0</v>
      </c>
      <c r="N114" s="8"/>
      <c r="O114" s="8"/>
      <c r="P114" s="8"/>
    </row>
    <row r="115" spans="1:16" s="25" customFormat="1" ht="17.25" customHeight="1">
      <c r="A115" s="59" t="s">
        <v>9</v>
      </c>
      <c r="B115" s="61" t="s">
        <v>30</v>
      </c>
      <c r="C115" s="37" t="s">
        <v>76</v>
      </c>
      <c r="D115" s="49">
        <f t="shared" si="16"/>
        <v>3057</v>
      </c>
      <c r="E115" s="7"/>
      <c r="F115" s="7"/>
      <c r="G115" s="7"/>
      <c r="H115" s="7"/>
      <c r="I115" s="47">
        <f t="shared" si="15"/>
        <v>3057</v>
      </c>
      <c r="J115" s="31">
        <f aca="true" t="shared" si="24" ref="J115:M116">J117</f>
        <v>420</v>
      </c>
      <c r="K115" s="31">
        <f t="shared" si="24"/>
        <v>1622</v>
      </c>
      <c r="L115" s="31">
        <f t="shared" si="24"/>
        <v>409</v>
      </c>
      <c r="M115" s="31">
        <f t="shared" si="24"/>
        <v>606</v>
      </c>
      <c r="N115" s="31"/>
      <c r="O115" s="31"/>
      <c r="P115" s="31"/>
    </row>
    <row r="116" spans="1:16" s="25" customFormat="1" ht="15">
      <c r="A116" s="60"/>
      <c r="B116" s="62"/>
      <c r="C116" s="44" t="s">
        <v>18</v>
      </c>
      <c r="D116" s="49">
        <f t="shared" si="16"/>
        <v>3057</v>
      </c>
      <c r="E116" s="7"/>
      <c r="F116" s="7"/>
      <c r="G116" s="7"/>
      <c r="H116" s="7"/>
      <c r="I116" s="47">
        <f t="shared" si="15"/>
        <v>3057</v>
      </c>
      <c r="J116" s="31">
        <f t="shared" si="24"/>
        <v>420</v>
      </c>
      <c r="K116" s="31">
        <f t="shared" si="24"/>
        <v>1622</v>
      </c>
      <c r="L116" s="31">
        <f t="shared" si="24"/>
        <v>409</v>
      </c>
      <c r="M116" s="31">
        <f t="shared" si="24"/>
        <v>606</v>
      </c>
      <c r="N116" s="31"/>
      <c r="O116" s="31"/>
      <c r="P116" s="31"/>
    </row>
    <row r="117" spans="1:16" s="25" customFormat="1" ht="15" customHeight="1">
      <c r="A117" s="63">
        <v>1</v>
      </c>
      <c r="B117" s="75" t="s">
        <v>66</v>
      </c>
      <c r="C117" s="37" t="s">
        <v>76</v>
      </c>
      <c r="D117" s="49">
        <f t="shared" si="16"/>
        <v>3057</v>
      </c>
      <c r="E117" s="7"/>
      <c r="F117" s="7"/>
      <c r="G117" s="24"/>
      <c r="H117" s="24"/>
      <c r="I117" s="47">
        <f t="shared" si="15"/>
        <v>3057</v>
      </c>
      <c r="J117" s="9">
        <v>420</v>
      </c>
      <c r="K117" s="8">
        <v>1622</v>
      </c>
      <c r="L117" s="8">
        <v>409</v>
      </c>
      <c r="M117" s="8">
        <v>606</v>
      </c>
      <c r="N117" s="8"/>
      <c r="O117" s="8"/>
      <c r="P117" s="8"/>
    </row>
    <row r="118" spans="1:16" s="25" customFormat="1" ht="15" customHeight="1">
      <c r="A118" s="64"/>
      <c r="B118" s="76"/>
      <c r="C118" s="44" t="s">
        <v>18</v>
      </c>
      <c r="D118" s="49">
        <f t="shared" si="16"/>
        <v>3057</v>
      </c>
      <c r="E118" s="7"/>
      <c r="F118" s="7"/>
      <c r="G118" s="24"/>
      <c r="H118" s="24"/>
      <c r="I118" s="47">
        <f t="shared" si="15"/>
        <v>3057</v>
      </c>
      <c r="J118" s="8">
        <v>420</v>
      </c>
      <c r="K118" s="8">
        <f>1188+434</f>
        <v>1622</v>
      </c>
      <c r="L118" s="8">
        <v>409</v>
      </c>
      <c r="M118" s="8">
        <v>606</v>
      </c>
      <c r="N118" s="8"/>
      <c r="O118" s="8"/>
      <c r="P118" s="8"/>
    </row>
    <row r="119" spans="1:16" s="25" customFormat="1" ht="20.25" customHeight="1">
      <c r="A119" s="59" t="s">
        <v>10</v>
      </c>
      <c r="B119" s="71" t="s">
        <v>31</v>
      </c>
      <c r="C119" s="37" t="s">
        <v>76</v>
      </c>
      <c r="D119" s="49">
        <f t="shared" si="16"/>
        <v>0</v>
      </c>
      <c r="E119" s="7"/>
      <c r="F119" s="7"/>
      <c r="G119" s="24"/>
      <c r="H119" s="24"/>
      <c r="I119" s="47">
        <f t="shared" si="15"/>
        <v>0</v>
      </c>
      <c r="J119" s="31">
        <v>0</v>
      </c>
      <c r="K119" s="31">
        <v>0</v>
      </c>
      <c r="L119" s="31">
        <v>0</v>
      </c>
      <c r="M119" s="31">
        <v>0</v>
      </c>
      <c r="N119" s="31"/>
      <c r="O119" s="31"/>
      <c r="P119" s="31"/>
    </row>
    <row r="120" spans="1:16" s="25" customFormat="1" ht="23.25" customHeight="1">
      <c r="A120" s="60"/>
      <c r="B120" s="72"/>
      <c r="C120" s="44" t="s">
        <v>18</v>
      </c>
      <c r="D120" s="49">
        <f t="shared" si="16"/>
        <v>0</v>
      </c>
      <c r="E120" s="7"/>
      <c r="F120" s="7"/>
      <c r="G120" s="24"/>
      <c r="H120" s="24"/>
      <c r="I120" s="47">
        <f t="shared" si="15"/>
        <v>0</v>
      </c>
      <c r="J120" s="31">
        <v>0</v>
      </c>
      <c r="K120" s="31">
        <v>0</v>
      </c>
      <c r="L120" s="31">
        <v>0</v>
      </c>
      <c r="M120" s="31">
        <v>0</v>
      </c>
      <c r="N120" s="31"/>
      <c r="O120" s="31"/>
      <c r="P120" s="31"/>
    </row>
    <row r="121" spans="1:16" s="25" customFormat="1" ht="21.75" customHeight="1">
      <c r="A121" s="59" t="s">
        <v>11</v>
      </c>
      <c r="B121" s="61" t="s">
        <v>32</v>
      </c>
      <c r="C121" s="37" t="s">
        <v>76</v>
      </c>
      <c r="D121" s="49">
        <f t="shared" si="16"/>
        <v>140</v>
      </c>
      <c r="E121" s="7"/>
      <c r="F121" s="7"/>
      <c r="G121" s="24"/>
      <c r="H121" s="24"/>
      <c r="I121" s="47">
        <f t="shared" si="15"/>
        <v>140</v>
      </c>
      <c r="J121" s="31">
        <f>J123+J125+J127+J129+J131+J133</f>
        <v>98</v>
      </c>
      <c r="K121" s="31">
        <f aca="true" t="shared" si="25" ref="K121:M122">K123+K125+K127+K129+K131+K133</f>
        <v>0</v>
      </c>
      <c r="L121" s="31">
        <f t="shared" si="25"/>
        <v>42</v>
      </c>
      <c r="M121" s="31">
        <f t="shared" si="25"/>
        <v>0</v>
      </c>
      <c r="N121" s="31"/>
      <c r="O121" s="31"/>
      <c r="P121" s="31"/>
    </row>
    <row r="122" spans="1:16" s="25" customFormat="1" ht="15">
      <c r="A122" s="60"/>
      <c r="B122" s="62"/>
      <c r="C122" s="44" t="s">
        <v>18</v>
      </c>
      <c r="D122" s="49">
        <f t="shared" si="16"/>
        <v>140</v>
      </c>
      <c r="E122" s="7"/>
      <c r="F122" s="7"/>
      <c r="G122" s="24"/>
      <c r="H122" s="24"/>
      <c r="I122" s="47">
        <f t="shared" si="15"/>
        <v>140</v>
      </c>
      <c r="J122" s="31">
        <f>J124+J126+J128+J130+J132+J134</f>
        <v>98</v>
      </c>
      <c r="K122" s="31">
        <f t="shared" si="25"/>
        <v>0</v>
      </c>
      <c r="L122" s="31">
        <f t="shared" si="25"/>
        <v>42</v>
      </c>
      <c r="M122" s="31">
        <f t="shared" si="25"/>
        <v>0</v>
      </c>
      <c r="N122" s="31"/>
      <c r="O122" s="31"/>
      <c r="P122" s="31"/>
    </row>
    <row r="123" spans="1:16" s="25" customFormat="1" ht="20.25" customHeight="1">
      <c r="A123" s="63">
        <v>1</v>
      </c>
      <c r="B123" s="75" t="s">
        <v>38</v>
      </c>
      <c r="C123" s="37" t="s">
        <v>76</v>
      </c>
      <c r="D123" s="49">
        <f t="shared" si="16"/>
        <v>28</v>
      </c>
      <c r="E123" s="7"/>
      <c r="F123" s="7"/>
      <c r="G123" s="24"/>
      <c r="H123" s="24"/>
      <c r="I123" s="47">
        <f t="shared" si="15"/>
        <v>28</v>
      </c>
      <c r="J123" s="8">
        <v>21</v>
      </c>
      <c r="K123" s="8">
        <v>0</v>
      </c>
      <c r="L123" s="8">
        <v>7</v>
      </c>
      <c r="M123" s="8">
        <v>0</v>
      </c>
      <c r="N123" s="8"/>
      <c r="O123" s="8"/>
      <c r="P123" s="8"/>
    </row>
    <row r="124" spans="1:16" s="25" customFormat="1" ht="15">
      <c r="A124" s="64"/>
      <c r="B124" s="76"/>
      <c r="C124" s="44" t="s">
        <v>18</v>
      </c>
      <c r="D124" s="49">
        <f t="shared" si="16"/>
        <v>28</v>
      </c>
      <c r="E124" s="7"/>
      <c r="F124" s="7"/>
      <c r="G124" s="24"/>
      <c r="H124" s="24"/>
      <c r="I124" s="47">
        <f t="shared" si="15"/>
        <v>28</v>
      </c>
      <c r="J124" s="8">
        <v>21</v>
      </c>
      <c r="K124" s="8">
        <v>0</v>
      </c>
      <c r="L124" s="8">
        <v>7</v>
      </c>
      <c r="M124" s="8">
        <v>0</v>
      </c>
      <c r="N124" s="8"/>
      <c r="O124" s="8"/>
      <c r="P124" s="8"/>
    </row>
    <row r="125" spans="1:16" s="25" customFormat="1" ht="17.25" customHeight="1">
      <c r="A125" s="63">
        <v>2</v>
      </c>
      <c r="B125" s="75" t="s">
        <v>75</v>
      </c>
      <c r="C125" s="37" t="s">
        <v>76</v>
      </c>
      <c r="D125" s="49">
        <f t="shared" si="16"/>
        <v>19</v>
      </c>
      <c r="E125" s="7"/>
      <c r="F125" s="7"/>
      <c r="G125" s="24"/>
      <c r="H125" s="24"/>
      <c r="I125" s="47">
        <f t="shared" si="15"/>
        <v>19</v>
      </c>
      <c r="J125" s="8">
        <v>12</v>
      </c>
      <c r="K125" s="8">
        <v>0</v>
      </c>
      <c r="L125" s="8">
        <v>7</v>
      </c>
      <c r="M125" s="8">
        <v>0</v>
      </c>
      <c r="N125" s="8"/>
      <c r="O125" s="8"/>
      <c r="P125" s="8"/>
    </row>
    <row r="126" spans="1:16" s="25" customFormat="1" ht="15">
      <c r="A126" s="64"/>
      <c r="B126" s="76"/>
      <c r="C126" s="44" t="s">
        <v>18</v>
      </c>
      <c r="D126" s="49">
        <f t="shared" si="16"/>
        <v>19</v>
      </c>
      <c r="E126" s="7"/>
      <c r="F126" s="7"/>
      <c r="G126" s="24"/>
      <c r="H126" s="24"/>
      <c r="I126" s="47">
        <f t="shared" si="15"/>
        <v>19</v>
      </c>
      <c r="J126" s="8">
        <v>12</v>
      </c>
      <c r="K126" s="8">
        <v>0</v>
      </c>
      <c r="L126" s="8">
        <v>7</v>
      </c>
      <c r="M126" s="8">
        <v>0</v>
      </c>
      <c r="N126" s="8"/>
      <c r="O126" s="8"/>
      <c r="P126" s="8"/>
    </row>
    <row r="127" spans="1:16" s="25" customFormat="1" ht="20.25" customHeight="1">
      <c r="A127" s="63">
        <v>3</v>
      </c>
      <c r="B127" s="75" t="s">
        <v>39</v>
      </c>
      <c r="C127" s="37" t="s">
        <v>76</v>
      </c>
      <c r="D127" s="49">
        <f t="shared" si="16"/>
        <v>24</v>
      </c>
      <c r="E127" s="7"/>
      <c r="F127" s="7"/>
      <c r="G127" s="24"/>
      <c r="H127" s="24"/>
      <c r="I127" s="47">
        <f t="shared" si="15"/>
        <v>24</v>
      </c>
      <c r="J127" s="8">
        <v>17</v>
      </c>
      <c r="K127" s="8">
        <v>0</v>
      </c>
      <c r="L127" s="8">
        <v>7</v>
      </c>
      <c r="M127" s="8">
        <v>0</v>
      </c>
      <c r="N127" s="8"/>
      <c r="O127" s="8"/>
      <c r="P127" s="8"/>
    </row>
    <row r="128" spans="1:16" s="25" customFormat="1" ht="15">
      <c r="A128" s="64"/>
      <c r="B128" s="76"/>
      <c r="C128" s="44" t="s">
        <v>18</v>
      </c>
      <c r="D128" s="49">
        <f t="shared" si="16"/>
        <v>24</v>
      </c>
      <c r="E128" s="7"/>
      <c r="F128" s="7"/>
      <c r="G128" s="24"/>
      <c r="H128" s="24"/>
      <c r="I128" s="47">
        <f t="shared" si="15"/>
        <v>24</v>
      </c>
      <c r="J128" s="8">
        <v>17</v>
      </c>
      <c r="K128" s="8">
        <v>0</v>
      </c>
      <c r="L128" s="8">
        <v>7</v>
      </c>
      <c r="M128" s="8">
        <v>0</v>
      </c>
      <c r="N128" s="8"/>
      <c r="O128" s="8"/>
      <c r="P128" s="8"/>
    </row>
    <row r="129" spans="1:16" s="25" customFormat="1" ht="19.5" customHeight="1">
      <c r="A129" s="63">
        <v>4</v>
      </c>
      <c r="B129" s="75" t="s">
        <v>40</v>
      </c>
      <c r="C129" s="37" t="s">
        <v>76</v>
      </c>
      <c r="D129" s="49">
        <f t="shared" si="16"/>
        <v>22</v>
      </c>
      <c r="E129" s="7"/>
      <c r="F129" s="7"/>
      <c r="G129" s="24"/>
      <c r="H129" s="24"/>
      <c r="I129" s="47">
        <f t="shared" si="15"/>
        <v>22</v>
      </c>
      <c r="J129" s="8">
        <v>15</v>
      </c>
      <c r="K129" s="8">
        <v>0</v>
      </c>
      <c r="L129" s="8">
        <v>7</v>
      </c>
      <c r="M129" s="8">
        <v>0</v>
      </c>
      <c r="N129" s="8"/>
      <c r="O129" s="8"/>
      <c r="P129" s="8"/>
    </row>
    <row r="130" spans="1:16" s="25" customFormat="1" ht="15">
      <c r="A130" s="64"/>
      <c r="B130" s="76"/>
      <c r="C130" s="44" t="s">
        <v>18</v>
      </c>
      <c r="D130" s="49">
        <f t="shared" si="16"/>
        <v>22</v>
      </c>
      <c r="E130" s="7"/>
      <c r="F130" s="7"/>
      <c r="G130" s="24"/>
      <c r="H130" s="24"/>
      <c r="I130" s="47">
        <f t="shared" si="15"/>
        <v>22</v>
      </c>
      <c r="J130" s="8">
        <v>15</v>
      </c>
      <c r="K130" s="8">
        <v>0</v>
      </c>
      <c r="L130" s="8">
        <v>7</v>
      </c>
      <c r="M130" s="8">
        <v>0</v>
      </c>
      <c r="N130" s="8"/>
      <c r="O130" s="8"/>
      <c r="P130" s="8"/>
    </row>
    <row r="131" spans="1:16" s="25" customFormat="1" ht="20.25" customHeight="1">
      <c r="A131" s="63">
        <v>5</v>
      </c>
      <c r="B131" s="75" t="s">
        <v>67</v>
      </c>
      <c r="C131" s="37" t="s">
        <v>76</v>
      </c>
      <c r="D131" s="49">
        <f t="shared" si="16"/>
        <v>21</v>
      </c>
      <c r="E131" s="7"/>
      <c r="F131" s="7"/>
      <c r="G131" s="24"/>
      <c r="H131" s="24"/>
      <c r="I131" s="47">
        <f t="shared" si="15"/>
        <v>21</v>
      </c>
      <c r="J131" s="8">
        <v>14</v>
      </c>
      <c r="K131" s="8">
        <v>0</v>
      </c>
      <c r="L131" s="8">
        <v>7</v>
      </c>
      <c r="M131" s="8">
        <v>0</v>
      </c>
      <c r="N131" s="8"/>
      <c r="O131" s="8"/>
      <c r="P131" s="8"/>
    </row>
    <row r="132" spans="1:16" s="25" customFormat="1" ht="15">
      <c r="A132" s="64"/>
      <c r="B132" s="76"/>
      <c r="C132" s="44" t="s">
        <v>18</v>
      </c>
      <c r="D132" s="49">
        <f t="shared" si="16"/>
        <v>21</v>
      </c>
      <c r="E132" s="7"/>
      <c r="F132" s="7"/>
      <c r="G132" s="24"/>
      <c r="H132" s="24"/>
      <c r="I132" s="47">
        <f t="shared" si="15"/>
        <v>21</v>
      </c>
      <c r="J132" s="8">
        <v>14</v>
      </c>
      <c r="K132" s="8">
        <v>0</v>
      </c>
      <c r="L132" s="8">
        <v>7</v>
      </c>
      <c r="M132" s="8">
        <v>0</v>
      </c>
      <c r="N132" s="8"/>
      <c r="O132" s="8"/>
      <c r="P132" s="8"/>
    </row>
    <row r="133" spans="1:16" s="25" customFormat="1" ht="16.5" customHeight="1">
      <c r="A133" s="63">
        <v>6</v>
      </c>
      <c r="B133" s="75" t="s">
        <v>41</v>
      </c>
      <c r="C133" s="37" t="s">
        <v>76</v>
      </c>
      <c r="D133" s="49">
        <f t="shared" si="16"/>
        <v>26</v>
      </c>
      <c r="E133" s="7"/>
      <c r="F133" s="7"/>
      <c r="G133" s="24"/>
      <c r="H133" s="24"/>
      <c r="I133" s="47">
        <f t="shared" si="15"/>
        <v>26</v>
      </c>
      <c r="J133" s="8">
        <v>19</v>
      </c>
      <c r="K133" s="8">
        <v>0</v>
      </c>
      <c r="L133" s="8">
        <v>7</v>
      </c>
      <c r="M133" s="8">
        <v>0</v>
      </c>
      <c r="N133" s="8"/>
      <c r="O133" s="8"/>
      <c r="P133" s="8"/>
    </row>
    <row r="134" spans="1:16" s="25" customFormat="1" ht="15">
      <c r="A134" s="64"/>
      <c r="B134" s="76"/>
      <c r="C134" s="44" t="s">
        <v>18</v>
      </c>
      <c r="D134" s="49">
        <f t="shared" si="16"/>
        <v>26</v>
      </c>
      <c r="E134" s="7"/>
      <c r="F134" s="7"/>
      <c r="G134" s="24"/>
      <c r="H134" s="24"/>
      <c r="I134" s="47">
        <f t="shared" si="15"/>
        <v>26</v>
      </c>
      <c r="J134" s="8">
        <v>19</v>
      </c>
      <c r="K134" s="8">
        <v>0</v>
      </c>
      <c r="L134" s="8">
        <v>7</v>
      </c>
      <c r="M134" s="8">
        <v>0</v>
      </c>
      <c r="N134" s="8"/>
      <c r="O134" s="8"/>
      <c r="P134" s="8"/>
    </row>
    <row r="135" spans="1:16" s="25" customFormat="1" ht="15">
      <c r="A135" s="5"/>
      <c r="B135" s="23"/>
      <c r="C135" s="23"/>
      <c r="D135" s="49"/>
      <c r="E135" s="7"/>
      <c r="F135" s="7"/>
      <c r="G135" s="24"/>
      <c r="H135" s="24"/>
      <c r="I135" s="47"/>
      <c r="J135" s="8"/>
      <c r="K135" s="8"/>
      <c r="L135" s="8"/>
      <c r="M135" s="8"/>
      <c r="N135" s="8"/>
      <c r="O135" s="8"/>
      <c r="P135" s="8"/>
    </row>
    <row r="136" spans="1:16" s="25" customFormat="1" ht="15">
      <c r="A136" s="55" t="s">
        <v>17</v>
      </c>
      <c r="B136" s="57" t="s">
        <v>43</v>
      </c>
      <c r="C136" s="37" t="s">
        <v>76</v>
      </c>
      <c r="D136" s="49">
        <f t="shared" si="16"/>
        <v>11550</v>
      </c>
      <c r="E136" s="33"/>
      <c r="F136" s="7"/>
      <c r="G136" s="24"/>
      <c r="H136" s="24"/>
      <c r="I136" s="47">
        <f t="shared" si="15"/>
        <v>11550</v>
      </c>
      <c r="J136" s="31">
        <f>J138+J140+J142</f>
        <v>0</v>
      </c>
      <c r="K136" s="31">
        <f>K138+K140+K142</f>
        <v>488</v>
      </c>
      <c r="L136" s="31">
        <f>L138+L140+L142</f>
        <v>11062</v>
      </c>
      <c r="M136" s="31">
        <f>M138+M140+M142</f>
        <v>0</v>
      </c>
      <c r="N136" s="31"/>
      <c r="O136" s="31"/>
      <c r="P136" s="31"/>
    </row>
    <row r="137" spans="1:16" s="25" customFormat="1" ht="15">
      <c r="A137" s="56"/>
      <c r="B137" s="58"/>
      <c r="C137" s="44" t="s">
        <v>18</v>
      </c>
      <c r="D137" s="49">
        <f t="shared" si="16"/>
        <v>11550</v>
      </c>
      <c r="E137" s="33"/>
      <c r="F137" s="7"/>
      <c r="G137" s="24"/>
      <c r="H137" s="24"/>
      <c r="I137" s="47">
        <f t="shared" si="15"/>
        <v>11550</v>
      </c>
      <c r="J137" s="31">
        <f>J143+J141+J139</f>
        <v>0</v>
      </c>
      <c r="K137" s="31">
        <f>K143+K141+K139</f>
        <v>488</v>
      </c>
      <c r="L137" s="31">
        <f>L143+L141+L139</f>
        <v>11062</v>
      </c>
      <c r="M137" s="31">
        <f>M143+M141+M139</f>
        <v>0</v>
      </c>
      <c r="N137" s="31"/>
      <c r="O137" s="31"/>
      <c r="P137" s="31"/>
    </row>
    <row r="138" spans="1:16" s="25" customFormat="1" ht="15">
      <c r="A138" s="55" t="s">
        <v>14</v>
      </c>
      <c r="B138" s="57" t="s">
        <v>44</v>
      </c>
      <c r="C138" s="37" t="s">
        <v>76</v>
      </c>
      <c r="D138" s="49">
        <f t="shared" si="16"/>
        <v>0</v>
      </c>
      <c r="E138" s="33"/>
      <c r="F138" s="7"/>
      <c r="G138" s="24"/>
      <c r="H138" s="24"/>
      <c r="I138" s="47">
        <f t="shared" si="15"/>
        <v>0</v>
      </c>
      <c r="J138" s="31">
        <f aca="true" t="shared" si="26" ref="J138:M141">J147</f>
        <v>0</v>
      </c>
      <c r="K138" s="31">
        <f t="shared" si="26"/>
        <v>0</v>
      </c>
      <c r="L138" s="31">
        <f t="shared" si="26"/>
        <v>0</v>
      </c>
      <c r="M138" s="31">
        <f t="shared" si="26"/>
        <v>0</v>
      </c>
      <c r="N138" s="31"/>
      <c r="O138" s="31"/>
      <c r="P138" s="31"/>
    </row>
    <row r="139" spans="1:16" s="25" customFormat="1" ht="15">
      <c r="A139" s="56"/>
      <c r="B139" s="58"/>
      <c r="C139" s="44" t="s">
        <v>18</v>
      </c>
      <c r="D139" s="49">
        <f t="shared" si="16"/>
        <v>0</v>
      </c>
      <c r="E139" s="33"/>
      <c r="F139" s="7"/>
      <c r="G139" s="24"/>
      <c r="H139" s="24"/>
      <c r="I139" s="47">
        <f t="shared" si="15"/>
        <v>0</v>
      </c>
      <c r="J139" s="31">
        <f t="shared" si="26"/>
        <v>0</v>
      </c>
      <c r="K139" s="31">
        <f t="shared" si="26"/>
        <v>0</v>
      </c>
      <c r="L139" s="31">
        <f t="shared" si="26"/>
        <v>0</v>
      </c>
      <c r="M139" s="31">
        <f t="shared" si="26"/>
        <v>0</v>
      </c>
      <c r="N139" s="31"/>
      <c r="O139" s="31"/>
      <c r="P139" s="31"/>
    </row>
    <row r="140" spans="1:16" s="25" customFormat="1" ht="15">
      <c r="A140" s="55" t="s">
        <v>15</v>
      </c>
      <c r="B140" s="57" t="s">
        <v>45</v>
      </c>
      <c r="C140" s="37" t="s">
        <v>76</v>
      </c>
      <c r="D140" s="49">
        <f t="shared" si="16"/>
        <v>9938</v>
      </c>
      <c r="E140" s="33"/>
      <c r="F140" s="7"/>
      <c r="G140" s="24"/>
      <c r="H140" s="24"/>
      <c r="I140" s="47">
        <f t="shared" si="15"/>
        <v>9938</v>
      </c>
      <c r="J140" s="31">
        <f t="shared" si="26"/>
        <v>0</v>
      </c>
      <c r="K140" s="31">
        <f aca="true" t="shared" si="27" ref="K140:M141">K149</f>
        <v>488</v>
      </c>
      <c r="L140" s="31">
        <f t="shared" si="27"/>
        <v>9450</v>
      </c>
      <c r="M140" s="31">
        <f t="shared" si="27"/>
        <v>0</v>
      </c>
      <c r="N140" s="31"/>
      <c r="O140" s="31"/>
      <c r="P140" s="31"/>
    </row>
    <row r="141" spans="1:16" s="25" customFormat="1" ht="15">
      <c r="A141" s="56"/>
      <c r="B141" s="58"/>
      <c r="C141" s="44" t="s">
        <v>18</v>
      </c>
      <c r="D141" s="49">
        <f t="shared" si="16"/>
        <v>9938</v>
      </c>
      <c r="E141" s="33"/>
      <c r="F141" s="7"/>
      <c r="G141" s="24"/>
      <c r="H141" s="24"/>
      <c r="I141" s="47">
        <f t="shared" si="15"/>
        <v>9938</v>
      </c>
      <c r="J141" s="31">
        <f t="shared" si="26"/>
        <v>0</v>
      </c>
      <c r="K141" s="31">
        <f t="shared" si="27"/>
        <v>488</v>
      </c>
      <c r="L141" s="31">
        <f t="shared" si="27"/>
        <v>9450</v>
      </c>
      <c r="M141" s="31">
        <f t="shared" si="27"/>
        <v>0</v>
      </c>
      <c r="N141" s="31"/>
      <c r="O141" s="31"/>
      <c r="P141" s="31"/>
    </row>
    <row r="142" spans="1:16" s="25" customFormat="1" ht="15">
      <c r="A142" s="55" t="s">
        <v>16</v>
      </c>
      <c r="B142" s="57" t="s">
        <v>46</v>
      </c>
      <c r="C142" s="37" t="s">
        <v>76</v>
      </c>
      <c r="D142" s="49">
        <f t="shared" si="16"/>
        <v>1612</v>
      </c>
      <c r="E142" s="33"/>
      <c r="F142" s="7"/>
      <c r="G142" s="24"/>
      <c r="H142" s="24"/>
      <c r="I142" s="47">
        <f t="shared" si="15"/>
        <v>1612</v>
      </c>
      <c r="J142" s="31">
        <f>J153</f>
        <v>0</v>
      </c>
      <c r="K142" s="31">
        <f aca="true" t="shared" si="28" ref="K142:M143">K153</f>
        <v>0</v>
      </c>
      <c r="L142" s="31">
        <f t="shared" si="28"/>
        <v>1612</v>
      </c>
      <c r="M142" s="31">
        <f t="shared" si="28"/>
        <v>0</v>
      </c>
      <c r="N142" s="31"/>
      <c r="O142" s="31"/>
      <c r="P142" s="31"/>
    </row>
    <row r="143" spans="1:16" s="25" customFormat="1" ht="15">
      <c r="A143" s="56"/>
      <c r="B143" s="58"/>
      <c r="C143" s="44" t="s">
        <v>18</v>
      </c>
      <c r="D143" s="49">
        <f t="shared" si="16"/>
        <v>1612</v>
      </c>
      <c r="E143" s="33"/>
      <c r="F143" s="7"/>
      <c r="G143" s="24"/>
      <c r="H143" s="24"/>
      <c r="I143" s="47">
        <f t="shared" si="15"/>
        <v>1612</v>
      </c>
      <c r="J143" s="31">
        <f>J154</f>
        <v>0</v>
      </c>
      <c r="K143" s="31">
        <f t="shared" si="28"/>
        <v>0</v>
      </c>
      <c r="L143" s="31">
        <f t="shared" si="28"/>
        <v>1612</v>
      </c>
      <c r="M143" s="31">
        <f t="shared" si="28"/>
        <v>0</v>
      </c>
      <c r="N143" s="31"/>
      <c r="O143" s="31"/>
      <c r="P143" s="31"/>
    </row>
    <row r="144" spans="1:16" s="25" customFormat="1" ht="15">
      <c r="A144" s="17"/>
      <c r="B144" s="48"/>
      <c r="C144" s="37"/>
      <c r="D144" s="49"/>
      <c r="E144" s="33"/>
      <c r="F144" s="7"/>
      <c r="G144" s="24"/>
      <c r="H144" s="24"/>
      <c r="I144" s="47"/>
      <c r="J144" s="8"/>
      <c r="K144" s="8"/>
      <c r="L144" s="8"/>
      <c r="M144" s="8"/>
      <c r="N144" s="8"/>
      <c r="O144" s="8"/>
      <c r="P144" s="8"/>
    </row>
    <row r="145" spans="1:16" s="25" customFormat="1" ht="15">
      <c r="A145" s="55"/>
      <c r="B145" s="57" t="s">
        <v>53</v>
      </c>
      <c r="C145" s="37" t="s">
        <v>76</v>
      </c>
      <c r="D145" s="49">
        <f t="shared" si="16"/>
        <v>11550</v>
      </c>
      <c r="E145" s="33"/>
      <c r="F145" s="7"/>
      <c r="G145" s="24"/>
      <c r="H145" s="24"/>
      <c r="I145" s="47">
        <f t="shared" si="15"/>
        <v>11550</v>
      </c>
      <c r="J145" s="31">
        <f>J147+J149+J153</f>
        <v>0</v>
      </c>
      <c r="K145" s="31">
        <f aca="true" t="shared" si="29" ref="K145:M146">K147+K149+K153</f>
        <v>488</v>
      </c>
      <c r="L145" s="31">
        <f t="shared" si="29"/>
        <v>11062</v>
      </c>
      <c r="M145" s="31">
        <f t="shared" si="29"/>
        <v>0</v>
      </c>
      <c r="N145" s="31"/>
      <c r="O145" s="31"/>
      <c r="P145" s="31"/>
    </row>
    <row r="146" spans="1:16" s="25" customFormat="1" ht="15">
      <c r="A146" s="56"/>
      <c r="B146" s="58"/>
      <c r="C146" s="44" t="s">
        <v>18</v>
      </c>
      <c r="D146" s="49">
        <f aca="true" t="shared" si="30" ref="D146:D191">I146+O146+P146+N146+H146</f>
        <v>11550</v>
      </c>
      <c r="E146" s="33"/>
      <c r="F146" s="7"/>
      <c r="G146" s="24"/>
      <c r="H146" s="24"/>
      <c r="I146" s="47">
        <f aca="true" t="shared" si="31" ref="I146:I191">SUM(J146:M146)</f>
        <v>11550</v>
      </c>
      <c r="J146" s="31">
        <f>J148+J150+J154</f>
        <v>0</v>
      </c>
      <c r="K146" s="31">
        <f t="shared" si="29"/>
        <v>488</v>
      </c>
      <c r="L146" s="31">
        <f t="shared" si="29"/>
        <v>11062</v>
      </c>
      <c r="M146" s="31">
        <f t="shared" si="29"/>
        <v>0</v>
      </c>
      <c r="N146" s="31"/>
      <c r="O146" s="31"/>
      <c r="P146" s="31"/>
    </row>
    <row r="147" spans="1:16" s="25" customFormat="1" ht="15">
      <c r="A147" s="55" t="s">
        <v>14</v>
      </c>
      <c r="B147" s="57" t="s">
        <v>47</v>
      </c>
      <c r="C147" s="37" t="s">
        <v>76</v>
      </c>
      <c r="D147" s="49">
        <f t="shared" si="30"/>
        <v>0</v>
      </c>
      <c r="E147" s="33"/>
      <c r="F147" s="7"/>
      <c r="G147" s="24"/>
      <c r="H147" s="24"/>
      <c r="I147" s="47">
        <f t="shared" si="31"/>
        <v>0</v>
      </c>
      <c r="J147" s="31">
        <v>0</v>
      </c>
      <c r="K147" s="31">
        <v>0</v>
      </c>
      <c r="L147" s="31">
        <v>0</v>
      </c>
      <c r="M147" s="31">
        <v>0</v>
      </c>
      <c r="N147" s="31"/>
      <c r="O147" s="31"/>
      <c r="P147" s="31"/>
    </row>
    <row r="148" spans="1:16" s="25" customFormat="1" ht="15">
      <c r="A148" s="56"/>
      <c r="B148" s="58"/>
      <c r="C148" s="44" t="s">
        <v>18</v>
      </c>
      <c r="D148" s="49">
        <f t="shared" si="30"/>
        <v>0</v>
      </c>
      <c r="E148" s="33"/>
      <c r="F148" s="7"/>
      <c r="G148" s="24"/>
      <c r="H148" s="24"/>
      <c r="I148" s="47">
        <f t="shared" si="31"/>
        <v>0</v>
      </c>
      <c r="J148" s="31">
        <v>0</v>
      </c>
      <c r="K148" s="31">
        <v>0</v>
      </c>
      <c r="L148" s="31">
        <v>0</v>
      </c>
      <c r="M148" s="31">
        <v>0</v>
      </c>
      <c r="N148" s="31"/>
      <c r="O148" s="31"/>
      <c r="P148" s="31"/>
    </row>
    <row r="149" spans="1:16" s="25" customFormat="1" ht="15">
      <c r="A149" s="55" t="s">
        <v>15</v>
      </c>
      <c r="B149" s="57" t="s">
        <v>45</v>
      </c>
      <c r="C149" s="37" t="s">
        <v>76</v>
      </c>
      <c r="D149" s="49">
        <f t="shared" si="30"/>
        <v>9938</v>
      </c>
      <c r="E149" s="33"/>
      <c r="F149" s="7"/>
      <c r="G149" s="24"/>
      <c r="H149" s="24"/>
      <c r="I149" s="47">
        <f t="shared" si="31"/>
        <v>9938</v>
      </c>
      <c r="J149" s="31">
        <f>J151</f>
        <v>0</v>
      </c>
      <c r="K149" s="31">
        <f aca="true" t="shared" si="32" ref="K149:M150">K151</f>
        <v>488</v>
      </c>
      <c r="L149" s="31">
        <f t="shared" si="32"/>
        <v>9450</v>
      </c>
      <c r="M149" s="31">
        <f t="shared" si="32"/>
        <v>0</v>
      </c>
      <c r="N149" s="31"/>
      <c r="O149" s="31"/>
      <c r="P149" s="31"/>
    </row>
    <row r="150" spans="1:16" s="25" customFormat="1" ht="15">
      <c r="A150" s="56"/>
      <c r="B150" s="58"/>
      <c r="C150" s="44" t="s">
        <v>18</v>
      </c>
      <c r="D150" s="49">
        <f t="shared" si="30"/>
        <v>9938</v>
      </c>
      <c r="E150" s="33"/>
      <c r="F150" s="7"/>
      <c r="G150" s="24"/>
      <c r="H150" s="24"/>
      <c r="I150" s="47">
        <f t="shared" si="31"/>
        <v>9938</v>
      </c>
      <c r="J150" s="31">
        <f>J152</f>
        <v>0</v>
      </c>
      <c r="K150" s="31">
        <f t="shared" si="32"/>
        <v>488</v>
      </c>
      <c r="L150" s="31">
        <f t="shared" si="32"/>
        <v>9450</v>
      </c>
      <c r="M150" s="31">
        <f t="shared" si="32"/>
        <v>0</v>
      </c>
      <c r="N150" s="31"/>
      <c r="O150" s="31"/>
      <c r="P150" s="31"/>
    </row>
    <row r="151" spans="1:16" s="25" customFormat="1" ht="15">
      <c r="A151" s="63">
        <v>1</v>
      </c>
      <c r="B151" s="75" t="s">
        <v>54</v>
      </c>
      <c r="C151" s="37" t="s">
        <v>76</v>
      </c>
      <c r="D151" s="49">
        <f t="shared" si="30"/>
        <v>9938</v>
      </c>
      <c r="E151" s="33"/>
      <c r="F151" s="7"/>
      <c r="G151" s="24"/>
      <c r="H151" s="24"/>
      <c r="I151" s="47">
        <f t="shared" si="31"/>
        <v>9938</v>
      </c>
      <c r="J151" s="8">
        <v>0</v>
      </c>
      <c r="K151" s="8">
        <v>488</v>
      </c>
      <c r="L151" s="8">
        <v>9450</v>
      </c>
      <c r="M151" s="8">
        <v>0</v>
      </c>
      <c r="N151" s="8"/>
      <c r="O151" s="8"/>
      <c r="P151" s="8"/>
    </row>
    <row r="152" spans="1:16" s="25" customFormat="1" ht="15">
      <c r="A152" s="64"/>
      <c r="B152" s="76"/>
      <c r="C152" s="44" t="s">
        <v>18</v>
      </c>
      <c r="D152" s="49">
        <f t="shared" si="30"/>
        <v>9938</v>
      </c>
      <c r="E152" s="33"/>
      <c r="F152" s="7"/>
      <c r="G152" s="24"/>
      <c r="H152" s="24"/>
      <c r="I152" s="47">
        <f t="shared" si="31"/>
        <v>9938</v>
      </c>
      <c r="J152" s="8">
        <v>0</v>
      </c>
      <c r="K152" s="8">
        <v>488</v>
      </c>
      <c r="L152" s="8">
        <v>9450</v>
      </c>
      <c r="M152" s="8">
        <v>0</v>
      </c>
      <c r="N152" s="8"/>
      <c r="O152" s="8"/>
      <c r="P152" s="8"/>
    </row>
    <row r="153" spans="1:16" s="25" customFormat="1" ht="15">
      <c r="A153" s="55" t="s">
        <v>16</v>
      </c>
      <c r="B153" s="57" t="s">
        <v>48</v>
      </c>
      <c r="C153" s="37" t="s">
        <v>76</v>
      </c>
      <c r="D153" s="49">
        <f t="shared" si="30"/>
        <v>1612</v>
      </c>
      <c r="E153" s="33"/>
      <c r="F153" s="7"/>
      <c r="G153" s="24"/>
      <c r="H153" s="24"/>
      <c r="I153" s="47">
        <f t="shared" si="31"/>
        <v>1612</v>
      </c>
      <c r="J153" s="31">
        <f>J155+J157+J161</f>
        <v>0</v>
      </c>
      <c r="K153" s="31">
        <f aca="true" t="shared" si="33" ref="K153:M154">K155+K157+K161</f>
        <v>0</v>
      </c>
      <c r="L153" s="31">
        <f t="shared" si="33"/>
        <v>1612</v>
      </c>
      <c r="M153" s="31">
        <f t="shared" si="33"/>
        <v>0</v>
      </c>
      <c r="N153" s="31"/>
      <c r="O153" s="31"/>
      <c r="P153" s="31"/>
    </row>
    <row r="154" spans="1:16" s="25" customFormat="1" ht="15">
      <c r="A154" s="56"/>
      <c r="B154" s="58"/>
      <c r="C154" s="44" t="s">
        <v>18</v>
      </c>
      <c r="D154" s="49">
        <f t="shared" si="30"/>
        <v>1612</v>
      </c>
      <c r="E154" s="33"/>
      <c r="F154" s="7"/>
      <c r="G154" s="24"/>
      <c r="H154" s="24"/>
      <c r="I154" s="47">
        <f t="shared" si="31"/>
        <v>1612</v>
      </c>
      <c r="J154" s="31">
        <f>J156+J158+J162</f>
        <v>0</v>
      </c>
      <c r="K154" s="31">
        <f t="shared" si="33"/>
        <v>0</v>
      </c>
      <c r="L154" s="31">
        <f t="shared" si="33"/>
        <v>1612</v>
      </c>
      <c r="M154" s="31">
        <f t="shared" si="33"/>
        <v>0</v>
      </c>
      <c r="N154" s="31"/>
      <c r="O154" s="31"/>
      <c r="P154" s="31"/>
    </row>
    <row r="155" spans="1:16" s="25" customFormat="1" ht="15">
      <c r="A155" s="59" t="s">
        <v>12</v>
      </c>
      <c r="B155" s="61" t="s">
        <v>49</v>
      </c>
      <c r="C155" s="37" t="s">
        <v>76</v>
      </c>
      <c r="D155" s="49">
        <f t="shared" si="30"/>
        <v>0</v>
      </c>
      <c r="E155" s="33"/>
      <c r="F155" s="7"/>
      <c r="G155" s="24"/>
      <c r="H155" s="24"/>
      <c r="I155" s="47">
        <f t="shared" si="31"/>
        <v>0</v>
      </c>
      <c r="J155" s="31">
        <v>0</v>
      </c>
      <c r="K155" s="31">
        <v>0</v>
      </c>
      <c r="L155" s="31">
        <v>0</v>
      </c>
      <c r="M155" s="31">
        <v>0</v>
      </c>
      <c r="N155" s="31"/>
      <c r="O155" s="31"/>
      <c r="P155" s="31"/>
    </row>
    <row r="156" spans="1:16" s="25" customFormat="1" ht="15">
      <c r="A156" s="60"/>
      <c r="B156" s="62"/>
      <c r="C156" s="44" t="s">
        <v>18</v>
      </c>
      <c r="D156" s="49">
        <f t="shared" si="30"/>
        <v>0</v>
      </c>
      <c r="E156" s="33"/>
      <c r="F156" s="7"/>
      <c r="G156" s="24"/>
      <c r="H156" s="24"/>
      <c r="I156" s="47">
        <f t="shared" si="31"/>
        <v>0</v>
      </c>
      <c r="J156" s="31">
        <v>0</v>
      </c>
      <c r="K156" s="31">
        <v>0</v>
      </c>
      <c r="L156" s="31">
        <v>0</v>
      </c>
      <c r="M156" s="31">
        <v>0</v>
      </c>
      <c r="N156" s="31"/>
      <c r="O156" s="31"/>
      <c r="P156" s="31"/>
    </row>
    <row r="157" spans="1:16" s="25" customFormat="1" ht="15">
      <c r="A157" s="59" t="s">
        <v>8</v>
      </c>
      <c r="B157" s="61" t="s">
        <v>50</v>
      </c>
      <c r="C157" s="37" t="s">
        <v>76</v>
      </c>
      <c r="D157" s="49">
        <f t="shared" si="30"/>
        <v>1612</v>
      </c>
      <c r="E157" s="33"/>
      <c r="F157" s="7"/>
      <c r="G157" s="24"/>
      <c r="H157" s="24"/>
      <c r="I157" s="47">
        <f t="shared" si="31"/>
        <v>1612</v>
      </c>
      <c r="J157" s="31">
        <f>J159</f>
        <v>0</v>
      </c>
      <c r="K157" s="31">
        <f aca="true" t="shared" si="34" ref="K157:M158">K159</f>
        <v>0</v>
      </c>
      <c r="L157" s="31">
        <f t="shared" si="34"/>
        <v>1612</v>
      </c>
      <c r="M157" s="31">
        <f t="shared" si="34"/>
        <v>0</v>
      </c>
      <c r="N157" s="31"/>
      <c r="O157" s="31"/>
      <c r="P157" s="31"/>
    </row>
    <row r="158" spans="1:16" s="25" customFormat="1" ht="15">
      <c r="A158" s="60"/>
      <c r="B158" s="62"/>
      <c r="C158" s="44" t="s">
        <v>18</v>
      </c>
      <c r="D158" s="49">
        <f t="shared" si="30"/>
        <v>1612</v>
      </c>
      <c r="E158" s="33"/>
      <c r="F158" s="7"/>
      <c r="G158" s="24"/>
      <c r="H158" s="24"/>
      <c r="I158" s="47">
        <f t="shared" si="31"/>
        <v>1612</v>
      </c>
      <c r="J158" s="31">
        <f>J160</f>
        <v>0</v>
      </c>
      <c r="K158" s="31">
        <f t="shared" si="34"/>
        <v>0</v>
      </c>
      <c r="L158" s="31">
        <f t="shared" si="34"/>
        <v>1612</v>
      </c>
      <c r="M158" s="31">
        <f t="shared" si="34"/>
        <v>0</v>
      </c>
      <c r="N158" s="31"/>
      <c r="O158" s="31"/>
      <c r="P158" s="31"/>
    </row>
    <row r="159" spans="1:16" s="25" customFormat="1" ht="15">
      <c r="A159" s="63">
        <v>1</v>
      </c>
      <c r="B159" s="75" t="s">
        <v>55</v>
      </c>
      <c r="C159" s="37" t="s">
        <v>76</v>
      </c>
      <c r="D159" s="49">
        <f t="shared" si="30"/>
        <v>1612</v>
      </c>
      <c r="E159" s="33"/>
      <c r="F159" s="7"/>
      <c r="G159" s="32"/>
      <c r="H159" s="32"/>
      <c r="I159" s="47">
        <f t="shared" si="31"/>
        <v>1612</v>
      </c>
      <c r="J159" s="8">
        <v>0</v>
      </c>
      <c r="K159" s="8">
        <v>0</v>
      </c>
      <c r="L159" s="8">
        <v>1612</v>
      </c>
      <c r="M159" s="8">
        <v>0</v>
      </c>
      <c r="N159" s="8"/>
      <c r="O159" s="8"/>
      <c r="P159" s="8"/>
    </row>
    <row r="160" spans="1:16" s="25" customFormat="1" ht="15">
      <c r="A160" s="64"/>
      <c r="B160" s="76"/>
      <c r="C160" s="44" t="s">
        <v>18</v>
      </c>
      <c r="D160" s="49">
        <f t="shared" si="30"/>
        <v>1612</v>
      </c>
      <c r="E160" s="33"/>
      <c r="F160" s="7"/>
      <c r="G160" s="32"/>
      <c r="H160" s="32"/>
      <c r="I160" s="47">
        <f t="shared" si="31"/>
        <v>1612</v>
      </c>
      <c r="J160" s="8">
        <v>0</v>
      </c>
      <c r="K160" s="8">
        <v>0</v>
      </c>
      <c r="L160" s="8">
        <v>1612</v>
      </c>
      <c r="M160" s="8">
        <v>0</v>
      </c>
      <c r="N160" s="8"/>
      <c r="O160" s="8"/>
      <c r="P160" s="8"/>
    </row>
    <row r="161" spans="1:16" s="25" customFormat="1" ht="17.25" customHeight="1">
      <c r="A161" s="59" t="s">
        <v>9</v>
      </c>
      <c r="B161" s="61" t="s">
        <v>52</v>
      </c>
      <c r="C161" s="37" t="s">
        <v>76</v>
      </c>
      <c r="D161" s="49">
        <f t="shared" si="30"/>
        <v>0</v>
      </c>
      <c r="E161" s="33"/>
      <c r="F161" s="7"/>
      <c r="G161" s="32"/>
      <c r="H161" s="32"/>
      <c r="I161" s="47">
        <f t="shared" si="31"/>
        <v>0</v>
      </c>
      <c r="J161" s="31">
        <v>0</v>
      </c>
      <c r="K161" s="31">
        <f aca="true" t="shared" si="35" ref="K161:M163">K163+K165+K167+K169+K171</f>
        <v>0</v>
      </c>
      <c r="L161" s="31">
        <f t="shared" si="35"/>
        <v>0</v>
      </c>
      <c r="M161" s="31">
        <f t="shared" si="35"/>
        <v>0</v>
      </c>
      <c r="N161" s="31"/>
      <c r="O161" s="31"/>
      <c r="P161" s="31"/>
    </row>
    <row r="162" spans="1:16" s="25" customFormat="1" ht="15">
      <c r="A162" s="60"/>
      <c r="B162" s="62"/>
      <c r="C162" s="44" t="s">
        <v>18</v>
      </c>
      <c r="D162" s="49">
        <f t="shared" si="30"/>
        <v>0</v>
      </c>
      <c r="E162" s="33"/>
      <c r="F162" s="7"/>
      <c r="G162" s="32"/>
      <c r="H162" s="32"/>
      <c r="I162" s="47">
        <f t="shared" si="31"/>
        <v>0</v>
      </c>
      <c r="J162" s="31">
        <v>0</v>
      </c>
      <c r="K162" s="31">
        <f t="shared" si="35"/>
        <v>0</v>
      </c>
      <c r="L162" s="31">
        <f t="shared" si="35"/>
        <v>0</v>
      </c>
      <c r="M162" s="31">
        <f t="shared" si="35"/>
        <v>0</v>
      </c>
      <c r="N162" s="31"/>
      <c r="O162" s="31"/>
      <c r="P162" s="31"/>
    </row>
    <row r="163" spans="1:16" s="25" customFormat="1" ht="16.5" customHeight="1">
      <c r="A163" s="5"/>
      <c r="B163" s="23"/>
      <c r="C163" s="7"/>
      <c r="D163" s="49"/>
      <c r="E163" s="33"/>
      <c r="F163" s="7"/>
      <c r="G163" s="24"/>
      <c r="H163" s="24"/>
      <c r="I163" s="47"/>
      <c r="J163" s="8"/>
      <c r="K163" s="8">
        <f t="shared" si="35"/>
        <v>0</v>
      </c>
      <c r="L163" s="8">
        <f t="shared" si="35"/>
        <v>0</v>
      </c>
      <c r="M163" s="8">
        <f t="shared" si="35"/>
        <v>0</v>
      </c>
      <c r="N163" s="8"/>
      <c r="O163" s="8"/>
      <c r="P163" s="8"/>
    </row>
    <row r="164" spans="1:16" s="25" customFormat="1" ht="15">
      <c r="A164" s="55" t="s">
        <v>58</v>
      </c>
      <c r="B164" s="57" t="s">
        <v>35</v>
      </c>
      <c r="C164" s="37" t="s">
        <v>76</v>
      </c>
      <c r="D164" s="49">
        <f t="shared" si="30"/>
        <v>215</v>
      </c>
      <c r="E164" s="33"/>
      <c r="F164" s="7"/>
      <c r="G164" s="24"/>
      <c r="H164" s="24"/>
      <c r="I164" s="47">
        <f t="shared" si="31"/>
        <v>215</v>
      </c>
      <c r="J164" s="31">
        <f aca="true" t="shared" si="36" ref="J164:M165">J166</f>
        <v>215</v>
      </c>
      <c r="K164" s="31">
        <f t="shared" si="36"/>
        <v>0</v>
      </c>
      <c r="L164" s="31">
        <f t="shared" si="36"/>
        <v>0</v>
      </c>
      <c r="M164" s="31">
        <f t="shared" si="36"/>
        <v>0</v>
      </c>
      <c r="N164" s="31"/>
      <c r="O164" s="31"/>
      <c r="P164" s="31"/>
    </row>
    <row r="165" spans="1:16" s="25" customFormat="1" ht="15">
      <c r="A165" s="56"/>
      <c r="B165" s="58"/>
      <c r="C165" s="44" t="s">
        <v>18</v>
      </c>
      <c r="D165" s="49">
        <f t="shared" si="30"/>
        <v>215</v>
      </c>
      <c r="E165" s="33"/>
      <c r="F165" s="7"/>
      <c r="G165" s="24"/>
      <c r="H165" s="24"/>
      <c r="I165" s="47">
        <f t="shared" si="31"/>
        <v>215</v>
      </c>
      <c r="J165" s="31">
        <f t="shared" si="36"/>
        <v>215</v>
      </c>
      <c r="K165" s="31">
        <f t="shared" si="36"/>
        <v>0</v>
      </c>
      <c r="L165" s="31">
        <f t="shared" si="36"/>
        <v>0</v>
      </c>
      <c r="M165" s="31">
        <f t="shared" si="36"/>
        <v>0</v>
      </c>
      <c r="N165" s="31"/>
      <c r="O165" s="31"/>
      <c r="P165" s="31"/>
    </row>
    <row r="166" spans="1:16" s="25" customFormat="1" ht="15">
      <c r="A166" s="59"/>
      <c r="B166" s="61" t="s">
        <v>34</v>
      </c>
      <c r="C166" s="37" t="s">
        <v>76</v>
      </c>
      <c r="D166" s="49">
        <f t="shared" si="30"/>
        <v>215</v>
      </c>
      <c r="E166" s="33"/>
      <c r="F166" s="7"/>
      <c r="G166" s="24"/>
      <c r="H166" s="24"/>
      <c r="I166" s="47">
        <f t="shared" si="31"/>
        <v>215</v>
      </c>
      <c r="J166" s="31">
        <f>J168+J174+J178</f>
        <v>215</v>
      </c>
      <c r="K166" s="31">
        <f aca="true" t="shared" si="37" ref="K166:M167">K168+K174+K178</f>
        <v>0</v>
      </c>
      <c r="L166" s="31">
        <f t="shared" si="37"/>
        <v>0</v>
      </c>
      <c r="M166" s="31">
        <f t="shared" si="37"/>
        <v>0</v>
      </c>
      <c r="N166" s="31"/>
      <c r="O166" s="31"/>
      <c r="P166" s="31"/>
    </row>
    <row r="167" spans="1:16" s="25" customFormat="1" ht="15">
      <c r="A167" s="60"/>
      <c r="B167" s="62"/>
      <c r="C167" s="44" t="s">
        <v>18</v>
      </c>
      <c r="D167" s="49">
        <f t="shared" si="30"/>
        <v>215</v>
      </c>
      <c r="E167" s="33"/>
      <c r="F167" s="7"/>
      <c r="G167" s="24"/>
      <c r="H167" s="24"/>
      <c r="I167" s="47">
        <f t="shared" si="31"/>
        <v>215</v>
      </c>
      <c r="J167" s="31">
        <f>J169+J175+J179</f>
        <v>215</v>
      </c>
      <c r="K167" s="31">
        <f t="shared" si="37"/>
        <v>0</v>
      </c>
      <c r="L167" s="31">
        <f t="shared" si="37"/>
        <v>0</v>
      </c>
      <c r="M167" s="31">
        <f t="shared" si="37"/>
        <v>0</v>
      </c>
      <c r="N167" s="31"/>
      <c r="O167" s="31"/>
      <c r="P167" s="31"/>
    </row>
    <row r="168" spans="1:16" s="25" customFormat="1" ht="15">
      <c r="A168" s="55" t="s">
        <v>14</v>
      </c>
      <c r="B168" s="57" t="s">
        <v>26</v>
      </c>
      <c r="C168" s="37" t="s">
        <v>76</v>
      </c>
      <c r="D168" s="49">
        <f t="shared" si="30"/>
        <v>215</v>
      </c>
      <c r="E168" s="33"/>
      <c r="F168" s="7"/>
      <c r="G168" s="24"/>
      <c r="H168" s="24"/>
      <c r="I168" s="47">
        <f t="shared" si="31"/>
        <v>215</v>
      </c>
      <c r="J168" s="31">
        <f>J170</f>
        <v>215</v>
      </c>
      <c r="K168" s="31">
        <f aca="true" t="shared" si="38" ref="K168:M171">K170</f>
        <v>0</v>
      </c>
      <c r="L168" s="31">
        <f t="shared" si="38"/>
        <v>0</v>
      </c>
      <c r="M168" s="31">
        <f t="shared" si="38"/>
        <v>0</v>
      </c>
      <c r="N168" s="31"/>
      <c r="O168" s="31"/>
      <c r="P168" s="31"/>
    </row>
    <row r="169" spans="1:16" s="25" customFormat="1" ht="15">
      <c r="A169" s="56"/>
      <c r="B169" s="58"/>
      <c r="C169" s="44" t="s">
        <v>18</v>
      </c>
      <c r="D169" s="49">
        <f t="shared" si="30"/>
        <v>215</v>
      </c>
      <c r="E169" s="33"/>
      <c r="F169" s="7"/>
      <c r="G169" s="24"/>
      <c r="H169" s="24"/>
      <c r="I169" s="47">
        <f t="shared" si="31"/>
        <v>215</v>
      </c>
      <c r="J169" s="31">
        <f>J171</f>
        <v>215</v>
      </c>
      <c r="K169" s="31">
        <f t="shared" si="38"/>
        <v>0</v>
      </c>
      <c r="L169" s="31">
        <f t="shared" si="38"/>
        <v>0</v>
      </c>
      <c r="M169" s="31">
        <f t="shared" si="38"/>
        <v>0</v>
      </c>
      <c r="N169" s="31"/>
      <c r="O169" s="31"/>
      <c r="P169" s="31"/>
    </row>
    <row r="170" spans="1:16" s="25" customFormat="1" ht="15">
      <c r="A170" s="59"/>
      <c r="B170" s="61" t="s">
        <v>34</v>
      </c>
      <c r="C170" s="37" t="s">
        <v>76</v>
      </c>
      <c r="D170" s="49">
        <f t="shared" si="30"/>
        <v>215</v>
      </c>
      <c r="E170" s="33"/>
      <c r="F170" s="7"/>
      <c r="G170" s="24"/>
      <c r="H170" s="24"/>
      <c r="I170" s="47">
        <f t="shared" si="31"/>
        <v>215</v>
      </c>
      <c r="J170" s="31">
        <f>J172</f>
        <v>215</v>
      </c>
      <c r="K170" s="31">
        <f t="shared" si="38"/>
        <v>0</v>
      </c>
      <c r="L170" s="31">
        <f t="shared" si="38"/>
        <v>0</v>
      </c>
      <c r="M170" s="31">
        <f t="shared" si="38"/>
        <v>0</v>
      </c>
      <c r="N170" s="31"/>
      <c r="O170" s="31"/>
      <c r="P170" s="31"/>
    </row>
    <row r="171" spans="1:16" s="25" customFormat="1" ht="15">
      <c r="A171" s="60"/>
      <c r="B171" s="62"/>
      <c r="C171" s="44" t="s">
        <v>18</v>
      </c>
      <c r="D171" s="49">
        <f t="shared" si="30"/>
        <v>215</v>
      </c>
      <c r="E171" s="33"/>
      <c r="F171" s="7"/>
      <c r="G171" s="24"/>
      <c r="H171" s="24"/>
      <c r="I171" s="47">
        <f t="shared" si="31"/>
        <v>215</v>
      </c>
      <c r="J171" s="31">
        <f>J173</f>
        <v>215</v>
      </c>
      <c r="K171" s="31">
        <f t="shared" si="38"/>
        <v>0</v>
      </c>
      <c r="L171" s="31">
        <f t="shared" si="38"/>
        <v>0</v>
      </c>
      <c r="M171" s="31">
        <f t="shared" si="38"/>
        <v>0</v>
      </c>
      <c r="N171" s="31"/>
      <c r="O171" s="31"/>
      <c r="P171" s="31"/>
    </row>
    <row r="172" spans="1:16" s="25" customFormat="1" ht="15">
      <c r="A172" s="63">
        <v>1</v>
      </c>
      <c r="B172" s="65" t="s">
        <v>65</v>
      </c>
      <c r="C172" s="37" t="s">
        <v>76</v>
      </c>
      <c r="D172" s="49">
        <f t="shared" si="30"/>
        <v>215</v>
      </c>
      <c r="E172" s="33"/>
      <c r="F172" s="7"/>
      <c r="G172" s="24"/>
      <c r="H172" s="24"/>
      <c r="I172" s="47">
        <f t="shared" si="31"/>
        <v>215</v>
      </c>
      <c r="J172" s="8">
        <v>215</v>
      </c>
      <c r="K172" s="8">
        <v>0</v>
      </c>
      <c r="L172" s="8">
        <v>0</v>
      </c>
      <c r="M172" s="8">
        <v>0</v>
      </c>
      <c r="N172" s="8"/>
      <c r="O172" s="8"/>
      <c r="P172" s="8"/>
    </row>
    <row r="173" spans="1:16" s="25" customFormat="1" ht="15">
      <c r="A173" s="64"/>
      <c r="B173" s="66"/>
      <c r="C173" s="44" t="s">
        <v>18</v>
      </c>
      <c r="D173" s="49">
        <f t="shared" si="30"/>
        <v>215</v>
      </c>
      <c r="E173" s="33"/>
      <c r="F173" s="7"/>
      <c r="G173" s="24"/>
      <c r="H173" s="24"/>
      <c r="I173" s="47">
        <f t="shared" si="31"/>
        <v>215</v>
      </c>
      <c r="J173" s="8">
        <v>215</v>
      </c>
      <c r="K173" s="8">
        <v>0</v>
      </c>
      <c r="L173" s="8">
        <v>0</v>
      </c>
      <c r="M173" s="8">
        <v>0</v>
      </c>
      <c r="N173" s="8"/>
      <c r="O173" s="8"/>
      <c r="P173" s="8"/>
    </row>
    <row r="174" spans="1:16" s="25" customFormat="1" ht="15">
      <c r="A174" s="55" t="s">
        <v>15</v>
      </c>
      <c r="B174" s="57" t="s">
        <v>22</v>
      </c>
      <c r="C174" s="37" t="s">
        <v>76</v>
      </c>
      <c r="D174" s="49">
        <f t="shared" si="30"/>
        <v>0</v>
      </c>
      <c r="E174" s="33"/>
      <c r="F174" s="7"/>
      <c r="G174" s="24"/>
      <c r="H174" s="24"/>
      <c r="I174" s="47">
        <f t="shared" si="31"/>
        <v>0</v>
      </c>
      <c r="J174" s="31">
        <f aca="true" t="shared" si="39" ref="J174:M175">J176</f>
        <v>0</v>
      </c>
      <c r="K174" s="31">
        <f t="shared" si="39"/>
        <v>0</v>
      </c>
      <c r="L174" s="31">
        <f t="shared" si="39"/>
        <v>0</v>
      </c>
      <c r="M174" s="31">
        <f t="shared" si="39"/>
        <v>0</v>
      </c>
      <c r="N174" s="31"/>
      <c r="O174" s="31"/>
      <c r="P174" s="31"/>
    </row>
    <row r="175" spans="1:16" s="25" customFormat="1" ht="15">
      <c r="A175" s="56"/>
      <c r="B175" s="58"/>
      <c r="C175" s="44" t="s">
        <v>18</v>
      </c>
      <c r="D175" s="49">
        <f t="shared" si="30"/>
        <v>0</v>
      </c>
      <c r="E175" s="33"/>
      <c r="F175" s="7"/>
      <c r="G175" s="24"/>
      <c r="H175" s="24"/>
      <c r="I175" s="47">
        <f t="shared" si="31"/>
        <v>0</v>
      </c>
      <c r="J175" s="31">
        <f t="shared" si="39"/>
        <v>0</v>
      </c>
      <c r="K175" s="31">
        <f t="shared" si="39"/>
        <v>0</v>
      </c>
      <c r="L175" s="31">
        <f t="shared" si="39"/>
        <v>0</v>
      </c>
      <c r="M175" s="31">
        <f t="shared" si="39"/>
        <v>0</v>
      </c>
      <c r="N175" s="31"/>
      <c r="O175" s="31"/>
      <c r="P175" s="31"/>
    </row>
    <row r="176" spans="1:16" ht="15">
      <c r="A176" s="59"/>
      <c r="B176" s="61" t="s">
        <v>34</v>
      </c>
      <c r="C176" s="37" t="s">
        <v>76</v>
      </c>
      <c r="D176" s="49">
        <f t="shared" si="30"/>
        <v>0</v>
      </c>
      <c r="E176" s="7"/>
      <c r="F176" s="7"/>
      <c r="G176" s="24"/>
      <c r="H176" s="24"/>
      <c r="I176" s="47">
        <f t="shared" si="31"/>
        <v>0</v>
      </c>
      <c r="J176" s="31">
        <f>0</f>
        <v>0</v>
      </c>
      <c r="K176" s="31">
        <f>0</f>
        <v>0</v>
      </c>
      <c r="L176" s="31">
        <f>0</f>
        <v>0</v>
      </c>
      <c r="M176" s="31">
        <f>0</f>
        <v>0</v>
      </c>
      <c r="N176" s="31"/>
      <c r="O176" s="31"/>
      <c r="P176" s="31"/>
    </row>
    <row r="177" spans="1:16" ht="15">
      <c r="A177" s="60"/>
      <c r="B177" s="62"/>
      <c r="C177" s="44" t="s">
        <v>18</v>
      </c>
      <c r="D177" s="49">
        <f t="shared" si="30"/>
        <v>0</v>
      </c>
      <c r="E177" s="7"/>
      <c r="F177" s="7"/>
      <c r="G177" s="24"/>
      <c r="H177" s="24"/>
      <c r="I177" s="47">
        <f t="shared" si="31"/>
        <v>0</v>
      </c>
      <c r="J177" s="31">
        <f>0</f>
        <v>0</v>
      </c>
      <c r="K177" s="31">
        <f>0</f>
        <v>0</v>
      </c>
      <c r="L177" s="31">
        <f>0</f>
        <v>0</v>
      </c>
      <c r="M177" s="31">
        <f>0</f>
        <v>0</v>
      </c>
      <c r="N177" s="31"/>
      <c r="O177" s="31"/>
      <c r="P177" s="31"/>
    </row>
    <row r="178" spans="1:16" ht="15">
      <c r="A178" s="55" t="s">
        <v>16</v>
      </c>
      <c r="B178" s="57" t="s">
        <v>27</v>
      </c>
      <c r="C178" s="37" t="s">
        <v>76</v>
      </c>
      <c r="D178" s="49">
        <f t="shared" si="30"/>
        <v>0</v>
      </c>
      <c r="E178" s="7"/>
      <c r="F178" s="7"/>
      <c r="G178" s="7"/>
      <c r="H178" s="7"/>
      <c r="I178" s="47">
        <f t="shared" si="31"/>
        <v>0</v>
      </c>
      <c r="J178" s="8">
        <f aca="true" t="shared" si="40" ref="J178:M179">J180</f>
        <v>0</v>
      </c>
      <c r="K178" s="8">
        <f t="shared" si="40"/>
        <v>0</v>
      </c>
      <c r="L178" s="8">
        <f t="shared" si="40"/>
        <v>0</v>
      </c>
      <c r="M178" s="8">
        <f t="shared" si="40"/>
        <v>0</v>
      </c>
      <c r="N178" s="8"/>
      <c r="O178" s="8"/>
      <c r="P178" s="8"/>
    </row>
    <row r="179" spans="1:16" ht="15">
      <c r="A179" s="56"/>
      <c r="B179" s="58"/>
      <c r="C179" s="44" t="s">
        <v>18</v>
      </c>
      <c r="D179" s="49">
        <f t="shared" si="30"/>
        <v>0</v>
      </c>
      <c r="E179" s="7"/>
      <c r="F179" s="7"/>
      <c r="G179" s="7"/>
      <c r="H179" s="7"/>
      <c r="I179" s="47">
        <f t="shared" si="31"/>
        <v>0</v>
      </c>
      <c r="J179" s="8">
        <f t="shared" si="40"/>
        <v>0</v>
      </c>
      <c r="K179" s="8">
        <f t="shared" si="40"/>
        <v>0</v>
      </c>
      <c r="L179" s="8">
        <f t="shared" si="40"/>
        <v>0</v>
      </c>
      <c r="M179" s="8">
        <f t="shared" si="40"/>
        <v>0</v>
      </c>
      <c r="N179" s="8"/>
      <c r="O179" s="8"/>
      <c r="P179" s="8"/>
    </row>
    <row r="180" spans="1:16" ht="15">
      <c r="A180" s="67"/>
      <c r="B180" s="69" t="s">
        <v>25</v>
      </c>
      <c r="C180" s="37" t="s">
        <v>76</v>
      </c>
      <c r="D180" s="49">
        <f t="shared" si="30"/>
        <v>0</v>
      </c>
      <c r="E180" s="7"/>
      <c r="F180" s="7"/>
      <c r="G180" s="7"/>
      <c r="H180" s="7"/>
      <c r="I180" s="47">
        <f t="shared" si="31"/>
        <v>0</v>
      </c>
      <c r="J180" s="8">
        <f aca="true" t="shared" si="41" ref="J180:M181">J182+J184+J186+J188+J190</f>
        <v>0</v>
      </c>
      <c r="K180" s="8">
        <f t="shared" si="41"/>
        <v>0</v>
      </c>
      <c r="L180" s="8">
        <f t="shared" si="41"/>
        <v>0</v>
      </c>
      <c r="M180" s="8">
        <f t="shared" si="41"/>
        <v>0</v>
      </c>
      <c r="N180" s="8"/>
      <c r="O180" s="8"/>
      <c r="P180" s="8"/>
    </row>
    <row r="181" spans="1:16" ht="15">
      <c r="A181" s="68"/>
      <c r="B181" s="70"/>
      <c r="C181" s="44" t="s">
        <v>18</v>
      </c>
      <c r="D181" s="49">
        <f t="shared" si="30"/>
        <v>0</v>
      </c>
      <c r="E181" s="7"/>
      <c r="F181" s="7"/>
      <c r="G181" s="7"/>
      <c r="H181" s="7"/>
      <c r="I181" s="47">
        <f t="shared" si="31"/>
        <v>0</v>
      </c>
      <c r="J181" s="8">
        <f t="shared" si="41"/>
        <v>0</v>
      </c>
      <c r="K181" s="8">
        <f t="shared" si="41"/>
        <v>0</v>
      </c>
      <c r="L181" s="8">
        <f t="shared" si="41"/>
        <v>0</v>
      </c>
      <c r="M181" s="8">
        <f t="shared" si="41"/>
        <v>0</v>
      </c>
      <c r="N181" s="8"/>
      <c r="O181" s="8"/>
      <c r="P181" s="8"/>
    </row>
    <row r="182" spans="1:16" ht="15">
      <c r="A182" s="59" t="s">
        <v>12</v>
      </c>
      <c r="B182" s="61" t="s">
        <v>28</v>
      </c>
      <c r="C182" s="37" t="s">
        <v>76</v>
      </c>
      <c r="D182" s="49">
        <f t="shared" si="30"/>
        <v>0</v>
      </c>
      <c r="E182" s="7"/>
      <c r="F182" s="7"/>
      <c r="G182" s="7"/>
      <c r="H182" s="7"/>
      <c r="I182" s="47">
        <f t="shared" si="31"/>
        <v>0</v>
      </c>
      <c r="J182" s="8">
        <v>0</v>
      </c>
      <c r="K182" s="8">
        <v>0</v>
      </c>
      <c r="L182" s="8">
        <v>0</v>
      </c>
      <c r="M182" s="8">
        <v>0</v>
      </c>
      <c r="N182" s="8"/>
      <c r="O182" s="8"/>
      <c r="P182" s="8"/>
    </row>
    <row r="183" spans="1:16" ht="15">
      <c r="A183" s="60"/>
      <c r="B183" s="62"/>
      <c r="C183" s="44" t="s">
        <v>18</v>
      </c>
      <c r="D183" s="49">
        <f t="shared" si="30"/>
        <v>0</v>
      </c>
      <c r="E183" s="7"/>
      <c r="F183" s="7"/>
      <c r="G183" s="7"/>
      <c r="H183" s="7"/>
      <c r="I183" s="47">
        <f t="shared" si="31"/>
        <v>0</v>
      </c>
      <c r="J183" s="8">
        <v>0</v>
      </c>
      <c r="K183" s="8">
        <v>0</v>
      </c>
      <c r="L183" s="8">
        <v>0</v>
      </c>
      <c r="M183" s="8">
        <v>0</v>
      </c>
      <c r="N183" s="8"/>
      <c r="O183" s="8"/>
      <c r="P183" s="8"/>
    </row>
    <row r="184" spans="1:16" ht="15">
      <c r="A184" s="59" t="s">
        <v>8</v>
      </c>
      <c r="B184" s="61" t="s">
        <v>29</v>
      </c>
      <c r="C184" s="37" t="s">
        <v>76</v>
      </c>
      <c r="D184" s="49">
        <f t="shared" si="30"/>
        <v>0</v>
      </c>
      <c r="E184" s="7"/>
      <c r="F184" s="7"/>
      <c r="G184" s="7"/>
      <c r="H184" s="7"/>
      <c r="I184" s="47">
        <f t="shared" si="31"/>
        <v>0</v>
      </c>
      <c r="J184" s="8">
        <v>0</v>
      </c>
      <c r="K184" s="8">
        <v>0</v>
      </c>
      <c r="L184" s="8">
        <v>0</v>
      </c>
      <c r="M184" s="8">
        <v>0</v>
      </c>
      <c r="N184" s="8"/>
      <c r="O184" s="8"/>
      <c r="P184" s="8"/>
    </row>
    <row r="185" spans="1:16" ht="15">
      <c r="A185" s="60"/>
      <c r="B185" s="62"/>
      <c r="C185" s="44" t="s">
        <v>18</v>
      </c>
      <c r="D185" s="49">
        <f t="shared" si="30"/>
        <v>0</v>
      </c>
      <c r="E185" s="7"/>
      <c r="F185" s="7"/>
      <c r="G185" s="7"/>
      <c r="H185" s="7"/>
      <c r="I185" s="47">
        <f t="shared" si="31"/>
        <v>0</v>
      </c>
      <c r="J185" s="8">
        <v>0</v>
      </c>
      <c r="K185" s="8">
        <v>0</v>
      </c>
      <c r="L185" s="8">
        <v>0</v>
      </c>
      <c r="M185" s="8">
        <v>0</v>
      </c>
      <c r="N185" s="8"/>
      <c r="O185" s="8"/>
      <c r="P185" s="8"/>
    </row>
    <row r="186" spans="1:16" ht="20.25" customHeight="1">
      <c r="A186" s="59" t="s">
        <v>9</v>
      </c>
      <c r="B186" s="61" t="s">
        <v>30</v>
      </c>
      <c r="C186" s="37" t="s">
        <v>76</v>
      </c>
      <c r="D186" s="49">
        <f t="shared" si="30"/>
        <v>0</v>
      </c>
      <c r="E186" s="7"/>
      <c r="F186" s="7"/>
      <c r="G186" s="7"/>
      <c r="H186" s="7"/>
      <c r="I186" s="47">
        <f t="shared" si="31"/>
        <v>0</v>
      </c>
      <c r="J186" s="31">
        <v>0</v>
      </c>
      <c r="K186" s="31">
        <v>0</v>
      </c>
      <c r="L186" s="31">
        <v>0</v>
      </c>
      <c r="M186" s="31">
        <v>0</v>
      </c>
      <c r="N186" s="31"/>
      <c r="O186" s="31"/>
      <c r="P186" s="31"/>
    </row>
    <row r="187" spans="1:16" ht="15">
      <c r="A187" s="60"/>
      <c r="B187" s="62"/>
      <c r="C187" s="44" t="s">
        <v>18</v>
      </c>
      <c r="D187" s="49">
        <f t="shared" si="30"/>
        <v>0</v>
      </c>
      <c r="E187" s="7"/>
      <c r="F187" s="7"/>
      <c r="G187" s="7"/>
      <c r="H187" s="7"/>
      <c r="I187" s="47">
        <f t="shared" si="31"/>
        <v>0</v>
      </c>
      <c r="J187" s="31">
        <v>0</v>
      </c>
      <c r="K187" s="31">
        <v>0</v>
      </c>
      <c r="L187" s="31">
        <v>0</v>
      </c>
      <c r="M187" s="31">
        <v>0</v>
      </c>
      <c r="N187" s="31"/>
      <c r="O187" s="31"/>
      <c r="P187" s="31"/>
    </row>
    <row r="188" spans="1:16" ht="21" customHeight="1">
      <c r="A188" s="59" t="s">
        <v>10</v>
      </c>
      <c r="B188" s="71" t="s">
        <v>31</v>
      </c>
      <c r="C188" s="37" t="s">
        <v>76</v>
      </c>
      <c r="D188" s="49">
        <f t="shared" si="30"/>
        <v>0</v>
      </c>
      <c r="E188" s="7"/>
      <c r="F188" s="7"/>
      <c r="G188" s="7"/>
      <c r="H188" s="7"/>
      <c r="I188" s="47">
        <f t="shared" si="31"/>
        <v>0</v>
      </c>
      <c r="J188" s="31">
        <v>0</v>
      </c>
      <c r="K188" s="31">
        <v>0</v>
      </c>
      <c r="L188" s="31">
        <v>0</v>
      </c>
      <c r="M188" s="31">
        <v>0</v>
      </c>
      <c r="N188" s="31"/>
      <c r="O188" s="31"/>
      <c r="P188" s="31"/>
    </row>
    <row r="189" spans="1:16" ht="22.5" customHeight="1">
      <c r="A189" s="60"/>
      <c r="B189" s="72"/>
      <c r="C189" s="44" t="s">
        <v>18</v>
      </c>
      <c r="D189" s="49">
        <f t="shared" si="30"/>
        <v>0</v>
      </c>
      <c r="E189" s="7"/>
      <c r="F189" s="7"/>
      <c r="G189" s="7"/>
      <c r="H189" s="7"/>
      <c r="I189" s="47">
        <f t="shared" si="31"/>
        <v>0</v>
      </c>
      <c r="J189" s="36">
        <v>0</v>
      </c>
      <c r="K189" s="36">
        <v>0</v>
      </c>
      <c r="L189" s="36">
        <v>0</v>
      </c>
      <c r="M189" s="36">
        <v>0</v>
      </c>
      <c r="N189" s="36"/>
      <c r="O189" s="36"/>
      <c r="P189" s="36"/>
    </row>
    <row r="190" spans="1:16" ht="19.5" customHeight="1">
      <c r="A190" s="73" t="s">
        <v>11</v>
      </c>
      <c r="B190" s="74" t="s">
        <v>32</v>
      </c>
      <c r="C190" s="37" t="s">
        <v>76</v>
      </c>
      <c r="D190" s="49">
        <f t="shared" si="30"/>
        <v>0</v>
      </c>
      <c r="E190" s="7"/>
      <c r="F190" s="7"/>
      <c r="G190" s="7"/>
      <c r="H190" s="7"/>
      <c r="I190" s="47">
        <f t="shared" si="31"/>
        <v>0</v>
      </c>
      <c r="J190" s="31">
        <f>0</f>
        <v>0</v>
      </c>
      <c r="K190" s="31">
        <f>0</f>
        <v>0</v>
      </c>
      <c r="L190" s="31">
        <f>0</f>
        <v>0</v>
      </c>
      <c r="M190" s="31">
        <f>0</f>
        <v>0</v>
      </c>
      <c r="N190" s="31"/>
      <c r="O190" s="31"/>
      <c r="P190" s="31"/>
    </row>
    <row r="191" spans="1:16" ht="15">
      <c r="A191" s="73"/>
      <c r="B191" s="74"/>
      <c r="C191" s="44" t="s">
        <v>18</v>
      </c>
      <c r="D191" s="49">
        <f t="shared" si="30"/>
        <v>0</v>
      </c>
      <c r="E191" s="7"/>
      <c r="F191" s="7"/>
      <c r="G191" s="7"/>
      <c r="H191" s="7"/>
      <c r="I191" s="47">
        <f t="shared" si="31"/>
        <v>0</v>
      </c>
      <c r="J191" s="36">
        <f>0</f>
        <v>0</v>
      </c>
      <c r="K191" s="36">
        <f>0</f>
        <v>0</v>
      </c>
      <c r="L191" s="36">
        <f>0</f>
        <v>0</v>
      </c>
      <c r="M191" s="36">
        <f>0</f>
        <v>0</v>
      </c>
      <c r="N191" s="36"/>
      <c r="O191" s="36"/>
      <c r="P191" s="36"/>
    </row>
    <row r="193" spans="2:9" ht="15.75">
      <c r="B193" s="29" t="s">
        <v>0</v>
      </c>
      <c r="C193" s="29"/>
      <c r="D193" s="29"/>
      <c r="E193" s="51" t="s">
        <v>56</v>
      </c>
      <c r="F193" s="51"/>
      <c r="G193" s="51"/>
      <c r="H193" s="51"/>
      <c r="I193" s="51"/>
    </row>
    <row r="194" spans="2:9" ht="15.75">
      <c r="B194" s="29" t="s">
        <v>37</v>
      </c>
      <c r="C194" s="29"/>
      <c r="D194" s="29"/>
      <c r="E194" s="51" t="s">
        <v>57</v>
      </c>
      <c r="F194" s="51"/>
      <c r="G194" s="51"/>
      <c r="H194" s="51"/>
      <c r="I194" s="51"/>
    </row>
  </sheetData>
  <sheetProtection/>
  <mergeCells count="181">
    <mergeCell ref="A62:A63"/>
    <mergeCell ref="A64:A65"/>
    <mergeCell ref="A66:A67"/>
    <mergeCell ref="B62:B63"/>
    <mergeCell ref="B64:B65"/>
    <mergeCell ref="B66:B67"/>
    <mergeCell ref="A17:A18"/>
    <mergeCell ref="B17:B18"/>
    <mergeCell ref="A78:A79"/>
    <mergeCell ref="B78:B79"/>
    <mergeCell ref="A80:A81"/>
    <mergeCell ref="B80:B81"/>
    <mergeCell ref="A72:A73"/>
    <mergeCell ref="B72:B73"/>
    <mergeCell ref="A74:A75"/>
    <mergeCell ref="B74:B75"/>
    <mergeCell ref="A11:A12"/>
    <mergeCell ref="B11:B12"/>
    <mergeCell ref="A13:A14"/>
    <mergeCell ref="B13:B14"/>
    <mergeCell ref="A15:A16"/>
    <mergeCell ref="B15:B16"/>
    <mergeCell ref="A76:A77"/>
    <mergeCell ref="B76:B77"/>
    <mergeCell ref="A58:A59"/>
    <mergeCell ref="B58:B59"/>
    <mergeCell ref="A68:A69"/>
    <mergeCell ref="B68:B69"/>
    <mergeCell ref="A70:A71"/>
    <mergeCell ref="B70:B71"/>
    <mergeCell ref="A60:A61"/>
    <mergeCell ref="B60:B61"/>
    <mergeCell ref="A52:A53"/>
    <mergeCell ref="B52:B53"/>
    <mergeCell ref="A54:A55"/>
    <mergeCell ref="B54:B55"/>
    <mergeCell ref="A56:A57"/>
    <mergeCell ref="B56:B57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133:A134"/>
    <mergeCell ref="B133:B134"/>
    <mergeCell ref="A20:A21"/>
    <mergeCell ref="B20:B21"/>
    <mergeCell ref="A22:A23"/>
    <mergeCell ref="B22:B23"/>
    <mergeCell ref="A24:A25"/>
    <mergeCell ref="B24:B25"/>
    <mergeCell ref="A26:A27"/>
    <mergeCell ref="B26:B27"/>
    <mergeCell ref="A127:A128"/>
    <mergeCell ref="B127:B128"/>
    <mergeCell ref="A129:A130"/>
    <mergeCell ref="B129:B130"/>
    <mergeCell ref="A131:A132"/>
    <mergeCell ref="B131:B132"/>
    <mergeCell ref="A121:A122"/>
    <mergeCell ref="B121:B122"/>
    <mergeCell ref="A123:A124"/>
    <mergeCell ref="B123:B124"/>
    <mergeCell ref="A125:A126"/>
    <mergeCell ref="B125:B126"/>
    <mergeCell ref="A115:A116"/>
    <mergeCell ref="B115:B116"/>
    <mergeCell ref="A117:A118"/>
    <mergeCell ref="B117:B118"/>
    <mergeCell ref="A119:A120"/>
    <mergeCell ref="B119:B120"/>
    <mergeCell ref="A109:A110"/>
    <mergeCell ref="B109:B110"/>
    <mergeCell ref="A111:A112"/>
    <mergeCell ref="B111:B112"/>
    <mergeCell ref="A113:A114"/>
    <mergeCell ref="B113:B114"/>
    <mergeCell ref="A103:A104"/>
    <mergeCell ref="B103:B104"/>
    <mergeCell ref="A105:A106"/>
    <mergeCell ref="B105:B106"/>
    <mergeCell ref="A107:A108"/>
    <mergeCell ref="B107:B108"/>
    <mergeCell ref="A97:A98"/>
    <mergeCell ref="B97:B98"/>
    <mergeCell ref="A99:A100"/>
    <mergeCell ref="B99:B100"/>
    <mergeCell ref="A101:A102"/>
    <mergeCell ref="B101:B102"/>
    <mergeCell ref="A91:A92"/>
    <mergeCell ref="B91:B92"/>
    <mergeCell ref="A93:A94"/>
    <mergeCell ref="B93:B94"/>
    <mergeCell ref="A95:A96"/>
    <mergeCell ref="B95:B96"/>
    <mergeCell ref="A161:A162"/>
    <mergeCell ref="B161:B162"/>
    <mergeCell ref="A83:A84"/>
    <mergeCell ref="B83:B84"/>
    <mergeCell ref="A85:A86"/>
    <mergeCell ref="B85:B86"/>
    <mergeCell ref="A87:A88"/>
    <mergeCell ref="B87:B88"/>
    <mergeCell ref="A89:A90"/>
    <mergeCell ref="B89:B90"/>
    <mergeCell ref="A155:A156"/>
    <mergeCell ref="B155:B156"/>
    <mergeCell ref="A157:A158"/>
    <mergeCell ref="B157:B158"/>
    <mergeCell ref="A159:A160"/>
    <mergeCell ref="B159:B160"/>
    <mergeCell ref="A149:A150"/>
    <mergeCell ref="B149:B150"/>
    <mergeCell ref="A151:A152"/>
    <mergeCell ref="B151:B152"/>
    <mergeCell ref="A153:A154"/>
    <mergeCell ref="B153:B154"/>
    <mergeCell ref="A142:A143"/>
    <mergeCell ref="B142:B143"/>
    <mergeCell ref="A145:A146"/>
    <mergeCell ref="B145:B146"/>
    <mergeCell ref="A147:A148"/>
    <mergeCell ref="B147:B148"/>
    <mergeCell ref="A188:A189"/>
    <mergeCell ref="B188:B189"/>
    <mergeCell ref="A190:A191"/>
    <mergeCell ref="B190:B191"/>
    <mergeCell ref="A136:A137"/>
    <mergeCell ref="B136:B137"/>
    <mergeCell ref="A138:A139"/>
    <mergeCell ref="B138:B139"/>
    <mergeCell ref="A140:A141"/>
    <mergeCell ref="B140:B141"/>
    <mergeCell ref="A182:A183"/>
    <mergeCell ref="B182:B183"/>
    <mergeCell ref="A184:A185"/>
    <mergeCell ref="B184:B185"/>
    <mergeCell ref="A186:A187"/>
    <mergeCell ref="B186:B187"/>
    <mergeCell ref="A176:A177"/>
    <mergeCell ref="B176:B177"/>
    <mergeCell ref="A178:A179"/>
    <mergeCell ref="B178:B179"/>
    <mergeCell ref="A180:A181"/>
    <mergeCell ref="B180:B181"/>
    <mergeCell ref="B168:B169"/>
    <mergeCell ref="A170:A171"/>
    <mergeCell ref="B170:B171"/>
    <mergeCell ref="A172:A173"/>
    <mergeCell ref="B172:B173"/>
    <mergeCell ref="A174:A175"/>
    <mergeCell ref="B174:B175"/>
    <mergeCell ref="E194:I194"/>
    <mergeCell ref="A1:B1"/>
    <mergeCell ref="A3:B3"/>
    <mergeCell ref="E193:I193"/>
    <mergeCell ref="A4:I5"/>
    <mergeCell ref="A164:A165"/>
    <mergeCell ref="B164:B165"/>
    <mergeCell ref="A166:A167"/>
    <mergeCell ref="B166:B167"/>
    <mergeCell ref="A168:A169"/>
  </mergeCells>
  <printOptions horizontalCentered="1"/>
  <pageMargins left="0.15748031496062992" right="0.1968503937007874" top="0.3937007874015748" bottom="0.5905511811023623" header="0.1968503937007874" footer="0"/>
  <pageSetup horizontalDpi="600" verticalDpi="600" orientation="landscape" paperSize="9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danielac</dc:creator>
  <cp:keywords/>
  <dc:description/>
  <cp:lastModifiedBy>Cruciu Bogdan</cp:lastModifiedBy>
  <cp:lastPrinted>2022-09-09T08:22:21Z</cp:lastPrinted>
  <dcterms:created xsi:type="dcterms:W3CDTF">2005-08-23T05:15:43Z</dcterms:created>
  <dcterms:modified xsi:type="dcterms:W3CDTF">2022-09-12T06:54:11Z</dcterms:modified>
  <cp:category/>
  <cp:version/>
  <cp:contentType/>
  <cp:contentStatus/>
</cp:coreProperties>
</file>